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65" yWindow="1710" windowWidth="14700" windowHeight="10800"/>
  </bookViews>
  <sheets>
    <sheet name="3 квартал 2021 " sheetId="31" r:id="rId1"/>
  </sheets>
  <definedNames>
    <definedName name="_xlnm._FilterDatabase" localSheetId="0" hidden="1">'3 квартал 2021 '!$A$13:$Y$80</definedName>
  </definedNames>
  <calcPr calcId="145621"/>
</workbook>
</file>

<file path=xl/calcChain.xml><?xml version="1.0" encoding="utf-8"?>
<calcChain xmlns="http://schemas.openxmlformats.org/spreadsheetml/2006/main">
  <c r="W59" i="31" l="1"/>
  <c r="X59" i="31" s="1"/>
  <c r="W62" i="31" l="1"/>
  <c r="W24" i="31" l="1"/>
  <c r="W23" i="31"/>
  <c r="W19" i="31"/>
  <c r="W18" i="31"/>
  <c r="W20" i="31"/>
  <c r="W21" i="31"/>
  <c r="W22" i="31"/>
  <c r="W25" i="31"/>
  <c r="W26" i="31"/>
  <c r="W27" i="31"/>
  <c r="W28" i="31"/>
  <c r="W29" i="31"/>
  <c r="W30" i="31"/>
  <c r="W31" i="31"/>
  <c r="W32" i="31"/>
  <c r="W33" i="31"/>
  <c r="W34" i="31"/>
  <c r="W35" i="31"/>
  <c r="W36" i="31"/>
  <c r="W37" i="31"/>
  <c r="W38" i="31"/>
  <c r="W39" i="31"/>
  <c r="W40" i="31"/>
  <c r="W41" i="31"/>
  <c r="W42" i="31"/>
  <c r="W43" i="31"/>
  <c r="W44" i="31"/>
  <c r="W45" i="31"/>
  <c r="W46" i="31"/>
  <c r="W47" i="31"/>
  <c r="W48" i="31"/>
  <c r="W49" i="31"/>
  <c r="W50" i="31"/>
  <c r="W51" i="31"/>
  <c r="W52" i="31"/>
  <c r="W53" i="31"/>
  <c r="W54" i="31"/>
  <c r="W55" i="31"/>
  <c r="W56" i="31"/>
  <c r="W57" i="31"/>
  <c r="W58" i="31"/>
  <c r="W60" i="31"/>
  <c r="W61" i="31"/>
  <c r="W63" i="31"/>
  <c r="W64" i="31"/>
  <c r="W65" i="31"/>
  <c r="W66" i="31"/>
  <c r="W67" i="31"/>
  <c r="W68" i="31"/>
  <c r="W69" i="31"/>
  <c r="W70" i="31"/>
  <c r="W71" i="31"/>
  <c r="W72" i="31"/>
  <c r="W73" i="31"/>
  <c r="W74" i="31"/>
  <c r="W75" i="31"/>
  <c r="W76" i="31"/>
  <c r="W77" i="31"/>
  <c r="W78" i="31"/>
  <c r="W79" i="31"/>
  <c r="W80" i="31"/>
  <c r="X75" i="31" l="1"/>
  <c r="X80" i="31" l="1"/>
  <c r="X79" i="31"/>
  <c r="X78" i="31"/>
  <c r="X77" i="31"/>
  <c r="X76" i="31"/>
  <c r="X74" i="31"/>
  <c r="X73" i="31"/>
  <c r="X72" i="31"/>
  <c r="X71" i="31"/>
  <c r="X70" i="31"/>
  <c r="X69" i="31"/>
  <c r="X68" i="31"/>
  <c r="X67" i="31"/>
  <c r="X66" i="31"/>
  <c r="X65" i="31"/>
  <c r="X64" i="31"/>
  <c r="X63" i="31"/>
  <c r="X62" i="31"/>
  <c r="X61" i="31"/>
  <c r="X60" i="31"/>
  <c r="X58" i="31"/>
  <c r="X57" i="31"/>
  <c r="X56" i="31"/>
  <c r="X55" i="31"/>
  <c r="X54" i="31"/>
  <c r="X53" i="31"/>
  <c r="X52" i="31"/>
  <c r="X51" i="31"/>
  <c r="X50" i="31"/>
  <c r="X49" i="31"/>
  <c r="X48" i="31"/>
  <c r="X47" i="31"/>
  <c r="X46" i="31"/>
  <c r="X45" i="31"/>
  <c r="X44" i="31"/>
  <c r="X43" i="31"/>
  <c r="X42" i="31"/>
  <c r="X41" i="31"/>
  <c r="X40" i="31"/>
  <c r="X39" i="31"/>
  <c r="X38" i="31"/>
  <c r="X37" i="31"/>
  <c r="X36" i="31"/>
  <c r="X35" i="31"/>
  <c r="X34" i="31"/>
  <c r="X33" i="31"/>
  <c r="X32" i="31"/>
  <c r="X31" i="31"/>
  <c r="X30" i="31"/>
  <c r="X29" i="31"/>
  <c r="X28" i="31"/>
  <c r="X27" i="31"/>
  <c r="X26" i="31"/>
  <c r="X25" i="31"/>
  <c r="X24" i="31"/>
  <c r="X23" i="31"/>
  <c r="X22" i="31"/>
  <c r="X21" i="31"/>
  <c r="X20" i="31"/>
  <c r="X19" i="31"/>
  <c r="X18" i="31"/>
  <c r="W17" i="31"/>
  <c r="X17" i="31" s="1"/>
  <c r="X16" i="31"/>
  <c r="R16" i="31"/>
  <c r="S16" i="31" s="1"/>
  <c r="T16" i="31" s="1"/>
</calcChain>
</file>

<file path=xl/sharedStrings.xml><?xml version="1.0" encoding="utf-8"?>
<sst xmlns="http://schemas.openxmlformats.org/spreadsheetml/2006/main" count="173" uniqueCount="99">
  <si>
    <t>Мониторинг качества финансового менеджмента</t>
  </si>
  <si>
    <t>показатели</t>
  </si>
  <si>
    <t>%</t>
  </si>
  <si>
    <t>Наименование территориального органа</t>
  </si>
  <si>
    <t xml:space="preserve">кол-во </t>
  </si>
  <si>
    <t>баллы</t>
  </si>
  <si>
    <t>Итого: общее количество баллов</t>
  </si>
  <si>
    <t>кол-во</t>
  </si>
  <si>
    <t>"УТВЕРЖДАЮ"</t>
  </si>
  <si>
    <t>количество судебных 
исков</t>
  </si>
  <si>
    <t>III</t>
  </si>
  <si>
    <t>I</t>
  </si>
  <si>
    <t>II</t>
  </si>
  <si>
    <t>IV</t>
  </si>
  <si>
    <t>9</t>
  </si>
  <si>
    <t>удельный вес принятых обязательств территориальным органов Роскомнадзора в общем объеме лимитов бюджетных обязательств</t>
  </si>
  <si>
    <t>(ежеквартальный проводится по состоянию на 1 апреля, 1 июля, 1 октября и 1 января года следующего за отчетным нарастающим итогом с начала года)</t>
  </si>
  <si>
    <t>количество внесенных изменений в бюджетную смету ТО Роскомнадзора</t>
  </si>
  <si>
    <t>сумма изменений в бюджетную смету,  ТО Роскомнадзора</t>
  </si>
  <si>
    <t>№ п/п</t>
  </si>
  <si>
    <t>объем дебиторской задолженности</t>
  </si>
  <si>
    <t>объем кредиторской задолженности</t>
  </si>
  <si>
    <t>кассовый расход лимитов бюджетных обязательств, произведенный территориальным органом Роскомнадзора</t>
  </si>
  <si>
    <t xml:space="preserve">количество фактов отклонения кассового исполнения бюджета по расходам от прогноза кассовых выплат по расходам </t>
  </si>
  <si>
    <t>количество фактов нарушения порядка формирования                 и представления  бюджетной отчетности</t>
  </si>
  <si>
    <t>кол-во аннулированных расходных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</si>
  <si>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Оценка среднего уровня качества финансового менеджента</t>
  </si>
  <si>
    <t>_____________________  В.В. Логунов</t>
  </si>
  <si>
    <t>З.В. Мемеева</t>
  </si>
  <si>
    <t>"____"                     2021  г.</t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</si>
  <si>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АЛТАЙСКОМУ КРАЮ И РЕСПУБЛИКЕ АЛТАЙ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</si>
  <si>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</si>
  <si>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</si>
  <si>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</si>
  <si>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</si>
  <si>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</si>
  <si>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</si>
  <si>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ВОЛГОГРАДСКОЙ ОБЛАСТИ И РЕСПУБЛИКЕ КАЛМЫКИЯ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</si>
  <si>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</si>
  <si>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ВОРОНЕЖСКОЙ ОБЛАСТИ</t>
    </r>
  </si>
  <si>
    <r>
      <rPr>
        <b/>
        <sz val="8"/>
        <color theme="1"/>
        <rFont val="Times New Roman"/>
        <family val="1"/>
        <charset val="204"/>
      </rPr>
      <t>ДАЛЬНЕВОСТОЧНОЕ  УПРАВЛЕНИЕ РОСКОМНАДЗОРА</t>
    </r>
    <r>
      <rPr>
        <sz val="8"/>
        <color theme="1"/>
        <rFont val="Times New Roman"/>
        <family val="1"/>
        <charset val="204"/>
      </rPr>
      <t xml:space="preserve"> 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</si>
  <si>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ЗАБАЙКАЛЬСКОМУ КРАЮ</t>
    </r>
  </si>
  <si>
    <r>
      <rPr>
        <b/>
        <sz val="8"/>
        <color theme="1"/>
        <rFont val="Times New Roman"/>
        <family val="1"/>
        <charset val="204"/>
      </rPr>
      <t>ЕНИСЕЙСКОЕ УПРАВЛЕНИЕ РОСКОМНАДЗОРА</t>
    </r>
    <r>
      <rPr>
        <sz val="8"/>
        <color theme="1"/>
        <rFont val="Times New Roman"/>
        <family val="1"/>
        <charset val="204"/>
      </rPr>
      <t xml:space="preserve"> 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</si>
  <si>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</si>
  <si>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</si>
  <si>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</si>
  <si>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</si>
  <si>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</si>
  <si>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</si>
  <si>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</si>
  <si>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</si>
  <si>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</si>
  <si>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</si>
  <si>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</si>
  <si>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</si>
  <si>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</si>
  <si>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</si>
  <si>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</si>
  <si>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</si>
  <si>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</si>
  <si>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</si>
  <si>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</si>
  <si>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</si>
  <si>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</si>
  <si>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</si>
  <si>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</si>
  <si>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</si>
  <si>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</si>
  <si>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КРЫМ И ГОРОДУ СЕВАСТОПОЛЬ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</si>
  <si>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</si>
  <si>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СЕВЕРНАЯ ОСЕТИЯ-АЛАНИЯ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</si>
  <si>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</si>
  <si>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</si>
  <si>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</si>
  <si>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</si>
  <si>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</si>
  <si>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</si>
  <si>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</si>
  <si>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СИБИРСКОМУ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</si>
  <si>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</si>
  <si>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</si>
  <si>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</si>
  <si>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</si>
  <si>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</si>
  <si>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</si>
  <si>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</si>
  <si>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</si>
  <si>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УРАЛЬСКОМУ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</si>
  <si>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</si>
  <si>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</si>
  <si>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</si>
  <si>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ЮЖНОМУ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</si>
  <si>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 xml:space="preserve">ЯРОСЛАВСКОЙ ОБЛАСТИ </t>
    </r>
  </si>
  <si>
    <t>балл</t>
  </si>
  <si>
    <t>ТУ Роскомнадзора за 3 квартал 2021 года</t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</si>
  <si>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 xml:space="preserve">ХАБАРОВСКОМУ КРАЮ, САХАЛИНСКОЙ ОБЛАСТИ И ЕВРЕЙСКОЙ АВТОНОМНОЙ ОБЛАСТИ </t>
    </r>
  </si>
  <si>
    <t>Рейтинг:                                I - группа                (1,64≤коэфф);                     II- группа                               (1,48≤коэфф.);                     III- группа                       (1,09≤коэфф.);                                         IV- группа                     (0,63≤коэфф.).</t>
  </si>
  <si>
    <t>Врио начальника Финансово-административного управления</t>
  </si>
  <si>
    <t>Врио руководителя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</si>
</sst>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0.0"/>
    <numFmt numFmtId="166" formatCode="\$#,##0\ ;\(\$#,##0\)"/>
    <numFmt numFmtId="167" formatCode="0.000"/>
  </numFmts>
  <fonts count="2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6" fillId="0" borderId="0"/>
    <xf numFmtId="0" fontId="4" fillId="0" borderId="0"/>
    <xf numFmtId="3" fontId="8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8" fillId="0" borderId="9" applyNumberFormat="0" applyFont="0" applyFill="0" applyAlignment="0" applyProtection="0"/>
    <xf numFmtId="0" fontId="4" fillId="0" borderId="0"/>
    <xf numFmtId="0" fontId="7" fillId="0" borderId="0"/>
    <xf numFmtId="0" fontId="5" fillId="0" borderId="0"/>
    <xf numFmtId="43" fontId="6" fillId="0" borderId="0" applyFont="0" applyFill="0" applyBorder="0" applyAlignment="0" applyProtection="0"/>
    <xf numFmtId="0" fontId="5" fillId="0" borderId="0"/>
    <xf numFmtId="0" fontId="7" fillId="0" borderId="0" applyNumberFormat="0" applyFont="0" applyFill="0" applyBorder="0" applyAlignment="0" applyProtection="0"/>
    <xf numFmtId="0" fontId="3" fillId="0" borderId="0"/>
    <xf numFmtId="0" fontId="7" fillId="0" borderId="0" applyNumberFormat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</cellStyleXfs>
  <cellXfs count="74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1" fontId="1" fillId="0" borderId="1" xfId="0" applyNumberFormat="1" applyFont="1" applyFill="1" applyBorder="1" applyAlignment="1">
      <alignment horizontal="center" vertical="top"/>
    </xf>
    <xf numFmtId="0" fontId="12" fillId="0" borderId="0" xfId="0" applyFont="1" applyFill="1"/>
    <xf numFmtId="0" fontId="13" fillId="0" borderId="0" xfId="0" applyFont="1" applyFill="1" applyAlignment="1">
      <alignment vertical="top" wrapText="1"/>
    </xf>
    <xf numFmtId="0" fontId="12" fillId="0" borderId="0" xfId="0" applyFont="1" applyFill="1" applyAlignment="1">
      <alignment horizontal="center"/>
    </xf>
    <xf numFmtId="1" fontId="12" fillId="0" borderId="0" xfId="0" applyNumberFormat="1" applyFont="1" applyFill="1" applyAlignment="1">
      <alignment horizontal="center"/>
    </xf>
    <xf numFmtId="165" fontId="12" fillId="0" borderId="0" xfId="0" applyNumberFormat="1" applyFont="1" applyFill="1"/>
    <xf numFmtId="0" fontId="13" fillId="0" borderId="0" xfId="0" applyFont="1" applyFill="1" applyAlignment="1">
      <alignment horizontal="center" vertical="top" wrapText="1"/>
    </xf>
    <xf numFmtId="0" fontId="14" fillId="0" borderId="0" xfId="0" applyFont="1" applyFill="1"/>
    <xf numFmtId="0" fontId="12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 vertical="top" wrapText="1"/>
    </xf>
    <xf numFmtId="0" fontId="15" fillId="0" borderId="0" xfId="0" applyFont="1" applyFill="1" applyAlignment="1">
      <alignment vertical="top" wrapText="1"/>
    </xf>
    <xf numFmtId="0" fontId="16" fillId="0" borderId="0" xfId="0" applyFont="1" applyFill="1"/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2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5" fillId="0" borderId="2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2" fontId="12" fillId="0" borderId="0" xfId="0" applyNumberFormat="1" applyFont="1" applyFill="1" applyBorder="1"/>
    <xf numFmtId="1" fontId="12" fillId="0" borderId="0" xfId="0" applyNumberFormat="1" applyFont="1" applyFill="1" applyBorder="1" applyAlignment="1">
      <alignment horizontal="center"/>
    </xf>
    <xf numFmtId="165" fontId="12" fillId="0" borderId="0" xfId="0" applyNumberFormat="1" applyFont="1" applyFill="1" applyBorder="1"/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22" fillId="0" borderId="8" xfId="0" applyFont="1" applyFill="1" applyBorder="1" applyAlignment="1">
      <alignment horizontal="center"/>
    </xf>
    <xf numFmtId="0" fontId="22" fillId="0" borderId="8" xfId="0" applyFont="1" applyFill="1" applyBorder="1"/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/>
    <xf numFmtId="167" fontId="19" fillId="0" borderId="1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1" fontId="16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0" fillId="0" borderId="0" xfId="0" applyFont="1" applyFill="1"/>
    <xf numFmtId="0" fontId="1" fillId="0" borderId="1" xfId="1" applyFont="1" applyFill="1" applyBorder="1" applyAlignment="1" applyProtection="1">
      <alignment horizontal="center" vertical="top" wrapText="1"/>
    </xf>
    <xf numFmtId="0" fontId="16" fillId="0" borderId="0" xfId="0" applyFont="1" applyFill="1" applyAlignment="1">
      <alignment horizontal="center"/>
    </xf>
    <xf numFmtId="2" fontId="6" fillId="0" borderId="1" xfId="24" applyNumberFormat="1" applyBorder="1" applyAlignment="1">
      <alignment horizontal="center"/>
    </xf>
    <xf numFmtId="0" fontId="6" fillId="0" borderId="1" xfId="24" applyBorder="1" applyAlignment="1">
      <alignment horizontal="center"/>
    </xf>
    <xf numFmtId="2" fontId="6" fillId="0" borderId="1" xfId="24" applyNumberFormat="1" applyFill="1" applyBorder="1" applyAlignment="1">
      <alignment horizontal="center"/>
    </xf>
    <xf numFmtId="0" fontId="6" fillId="0" borderId="1" xfId="24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1" fontId="16" fillId="0" borderId="0" xfId="0" applyNumberFormat="1" applyFont="1" applyFill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1" fontId="17" fillId="0" borderId="6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 vertical="center" wrapText="1"/>
    </xf>
    <xf numFmtId="165" fontId="1" fillId="0" borderId="4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25">
    <cellStyle name="Comma0" xfId="5"/>
    <cellStyle name="Currency_main2" xfId="6"/>
    <cellStyle name="Currency0" xfId="7"/>
    <cellStyle name="Date" xfId="8"/>
    <cellStyle name="Fixed" xfId="9"/>
    <cellStyle name="Heading 1" xfId="10"/>
    <cellStyle name="Heading 2" xfId="11"/>
    <cellStyle name="Normal_main2" xfId="12"/>
    <cellStyle name="Percent_main2" xfId="13"/>
    <cellStyle name="Total" xfId="14"/>
    <cellStyle name="Гиперссылка" xfId="1" builtinId="8"/>
    <cellStyle name="Обычный" xfId="0" builtinId="0"/>
    <cellStyle name="Обычный 10" xfId="3"/>
    <cellStyle name="Обычный 2" xfId="2"/>
    <cellStyle name="Обычный 2 2" xfId="4"/>
    <cellStyle name="Обычный 2 3" xfId="24"/>
    <cellStyle name="Обычный 3" xfId="15"/>
    <cellStyle name="Обычный 4" xfId="16"/>
    <cellStyle name="Обычный 5" xfId="17"/>
    <cellStyle name="Обычный 6" xfId="19"/>
    <cellStyle name="Обычный 7" xfId="20"/>
    <cellStyle name="Обычный 8" xfId="21"/>
    <cellStyle name="Обычный 9" xfId="22"/>
    <cellStyle name="Процентный 2" xfId="23"/>
    <cellStyle name="Финансовый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84"/>
  <sheetViews>
    <sheetView tabSelected="1" topLeftCell="A68" zoomScale="80" zoomScaleNormal="80" workbookViewId="0">
      <selection activeCell="I4" sqref="I4"/>
    </sheetView>
  </sheetViews>
  <sheetFormatPr defaultRowHeight="15" x14ac:dyDescent="0.25"/>
  <cols>
    <col min="1" max="1" width="3.85546875" customWidth="1"/>
    <col min="2" max="2" width="31.140625" customWidth="1"/>
    <col min="3" max="3" width="11.28515625" customWidth="1"/>
    <col min="4" max="4" width="6" customWidth="1"/>
    <col min="5" max="5" width="9" customWidth="1"/>
    <col min="6" max="6" width="7.28515625" style="1" customWidth="1"/>
    <col min="7" max="7" width="10.140625" style="48" customWidth="1"/>
    <col min="8" max="8" width="10.5703125" style="48" customWidth="1"/>
    <col min="9" max="9" width="9.85546875" style="1" customWidth="1"/>
    <col min="10" max="10" width="9.5703125" style="1" customWidth="1"/>
    <col min="11" max="12" width="8.85546875" style="1" customWidth="1"/>
    <col min="13" max="14" width="10.7109375" style="1" customWidth="1"/>
    <col min="15" max="15" width="6.85546875" style="1" customWidth="1"/>
    <col min="16" max="17" width="6" style="1" customWidth="1"/>
    <col min="18" max="18" width="6.7109375" style="1" customWidth="1"/>
    <col min="19" max="19" width="6.140625" style="1" customWidth="1"/>
    <col min="20" max="20" width="6.5703125" style="1" customWidth="1"/>
    <col min="21" max="21" width="8.42578125" style="1" customWidth="1"/>
    <col min="22" max="22" width="8.5703125" style="1" customWidth="1"/>
    <col min="23" max="23" width="12" customWidth="1"/>
    <col min="24" max="24" width="11.5703125" customWidth="1"/>
    <col min="25" max="25" width="15.7109375" customWidth="1"/>
  </cols>
  <sheetData>
    <row r="2" spans="1:25" ht="56.25" x14ac:dyDescent="0.25">
      <c r="A2" s="7"/>
      <c r="B2" s="8" t="s">
        <v>16</v>
      </c>
      <c r="C2" s="7"/>
      <c r="D2" s="8"/>
      <c r="E2" s="8"/>
      <c r="F2" s="8"/>
      <c r="G2" s="9"/>
      <c r="H2" s="9"/>
      <c r="I2" s="7"/>
      <c r="J2" s="9"/>
      <c r="K2" s="7"/>
      <c r="L2" s="9"/>
      <c r="M2" s="9"/>
      <c r="N2" s="9"/>
      <c r="O2" s="9"/>
      <c r="P2" s="7"/>
      <c r="Q2" s="9"/>
      <c r="R2" s="7"/>
      <c r="S2" s="7"/>
      <c r="T2" s="7"/>
      <c r="U2" s="7"/>
      <c r="V2" s="7"/>
      <c r="W2" s="10"/>
      <c r="X2" s="11"/>
      <c r="Y2" s="7"/>
    </row>
    <row r="3" spans="1:25" ht="18.75" x14ac:dyDescent="0.3">
      <c r="A3" s="7"/>
      <c r="B3" s="7"/>
      <c r="C3" s="12"/>
      <c r="D3" s="12"/>
      <c r="E3" s="12"/>
      <c r="F3" s="12"/>
      <c r="G3" s="9"/>
      <c r="H3" s="9"/>
      <c r="I3" s="7"/>
      <c r="J3" s="9"/>
      <c r="K3" s="7"/>
      <c r="L3" s="9"/>
      <c r="M3" s="9"/>
      <c r="N3" s="9"/>
      <c r="O3" s="9"/>
      <c r="P3" s="17" t="s">
        <v>8</v>
      </c>
      <c r="Q3" s="45"/>
      <c r="R3" s="17"/>
      <c r="S3" s="17"/>
      <c r="T3" s="17"/>
      <c r="U3" s="13"/>
      <c r="V3" s="13"/>
      <c r="W3" s="10"/>
      <c r="X3" s="11"/>
      <c r="Y3" s="14"/>
    </row>
    <row r="4" spans="1:25" ht="18.75" x14ac:dyDescent="0.3">
      <c r="A4" s="7"/>
      <c r="B4" s="7"/>
      <c r="C4" s="7"/>
      <c r="D4" s="7"/>
      <c r="E4" s="7"/>
      <c r="F4" s="7"/>
      <c r="G4" s="9"/>
      <c r="H4" s="9"/>
      <c r="I4" s="7"/>
      <c r="J4" s="9"/>
      <c r="K4" s="7"/>
      <c r="L4" s="9"/>
      <c r="M4" s="9"/>
      <c r="N4" s="9"/>
      <c r="O4" s="9"/>
      <c r="P4" s="36" t="s">
        <v>98</v>
      </c>
      <c r="Q4" s="37"/>
      <c r="R4" s="36"/>
      <c r="S4" s="36"/>
      <c r="T4" s="36"/>
      <c r="U4" s="7"/>
      <c r="V4" s="7"/>
      <c r="W4" s="10"/>
      <c r="X4" s="11"/>
      <c r="Y4" s="14"/>
    </row>
    <row r="5" spans="1:25" ht="18.75" x14ac:dyDescent="0.3">
      <c r="A5" s="7"/>
      <c r="B5" s="7"/>
      <c r="C5" s="7"/>
      <c r="D5" s="7"/>
      <c r="E5" s="7"/>
      <c r="F5" s="7"/>
      <c r="G5" s="9"/>
      <c r="H5" s="9"/>
      <c r="I5" s="7"/>
      <c r="J5" s="9"/>
      <c r="K5" s="7"/>
      <c r="L5" s="9"/>
      <c r="M5" s="9"/>
      <c r="N5" s="9"/>
      <c r="O5" s="9"/>
      <c r="P5" s="36" t="s">
        <v>27</v>
      </c>
      <c r="Q5" s="37"/>
      <c r="R5" s="36"/>
      <c r="S5" s="36"/>
      <c r="T5" s="36"/>
      <c r="U5" s="7"/>
      <c r="V5" s="7"/>
      <c r="W5" s="10"/>
      <c r="X5" s="11"/>
      <c r="Y5" s="14"/>
    </row>
    <row r="6" spans="1:25" ht="18.75" x14ac:dyDescent="0.3">
      <c r="A6" s="7"/>
      <c r="B6" s="7"/>
      <c r="C6" s="7"/>
      <c r="D6" s="7"/>
      <c r="E6" s="7"/>
      <c r="F6" s="7"/>
      <c r="G6" s="9"/>
      <c r="H6" s="9"/>
      <c r="I6" s="7"/>
      <c r="J6" s="9"/>
      <c r="K6" s="7"/>
      <c r="L6" s="9"/>
      <c r="M6" s="9"/>
      <c r="N6" s="9"/>
      <c r="O6" s="9"/>
      <c r="P6" s="36" t="s">
        <v>29</v>
      </c>
      <c r="Q6" s="37"/>
      <c r="R6" s="36"/>
      <c r="S6" s="36"/>
      <c r="T6" s="36"/>
      <c r="U6" s="7"/>
      <c r="V6" s="7"/>
      <c r="W6" s="10"/>
      <c r="X6" s="11"/>
      <c r="Y6" s="14"/>
    </row>
    <row r="7" spans="1:25" ht="18.75" x14ac:dyDescent="0.3">
      <c r="A7" s="7"/>
      <c r="B7" s="7"/>
      <c r="C7" s="7"/>
      <c r="D7" s="7"/>
      <c r="E7" s="7"/>
      <c r="F7" s="7"/>
      <c r="G7" s="9"/>
      <c r="H7" s="9"/>
      <c r="I7" s="7"/>
      <c r="J7" s="9"/>
      <c r="K7" s="7"/>
      <c r="L7" s="9"/>
      <c r="M7" s="9"/>
      <c r="N7" s="9"/>
      <c r="O7" s="9"/>
      <c r="P7" s="36"/>
      <c r="Q7" s="37"/>
      <c r="R7" s="36"/>
      <c r="S7" s="36"/>
      <c r="T7" s="36"/>
      <c r="U7" s="7"/>
      <c r="V7" s="7"/>
      <c r="W7" s="10"/>
      <c r="X7" s="11"/>
      <c r="Y7" s="14"/>
    </row>
    <row r="8" spans="1:25" x14ac:dyDescent="0.25">
      <c r="A8" s="7"/>
      <c r="B8" s="7"/>
      <c r="C8" s="7"/>
      <c r="D8" s="7"/>
      <c r="E8" s="7"/>
      <c r="F8" s="7"/>
      <c r="G8" s="9"/>
      <c r="H8" s="15"/>
      <c r="I8" s="16"/>
      <c r="J8" s="15"/>
      <c r="K8" s="16"/>
      <c r="L8" s="9"/>
      <c r="M8" s="9"/>
      <c r="N8" s="9"/>
      <c r="O8" s="9"/>
      <c r="P8" s="7"/>
      <c r="Q8" s="9"/>
      <c r="R8" s="7"/>
      <c r="S8" s="7"/>
      <c r="T8" s="7"/>
      <c r="U8" s="7"/>
      <c r="V8" s="7"/>
      <c r="W8" s="10"/>
      <c r="X8" s="11"/>
      <c r="Y8" s="7"/>
    </row>
    <row r="9" spans="1:25" ht="18.75" x14ac:dyDescent="0.3">
      <c r="A9" s="55" t="s">
        <v>0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6"/>
      <c r="X9" s="55"/>
      <c r="Y9" s="7"/>
    </row>
    <row r="10" spans="1:25" ht="18.75" x14ac:dyDescent="0.3">
      <c r="A10" s="55" t="s">
        <v>94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6"/>
      <c r="X10" s="55"/>
      <c r="Y10" s="7"/>
    </row>
    <row r="11" spans="1:25" ht="18.75" x14ac:dyDescent="0.3">
      <c r="A11" s="45"/>
      <c r="B11" s="45"/>
      <c r="C11" s="45"/>
      <c r="D11" s="45"/>
      <c r="E11" s="45"/>
      <c r="F11" s="45"/>
      <c r="G11" s="47"/>
      <c r="H11" s="47"/>
      <c r="I11" s="45"/>
      <c r="J11" s="45"/>
      <c r="K11" s="45"/>
      <c r="L11" s="45"/>
      <c r="M11" s="45"/>
      <c r="N11" s="45"/>
      <c r="O11" s="50"/>
      <c r="P11" s="50"/>
      <c r="Q11" s="45"/>
      <c r="R11" s="45"/>
      <c r="S11" s="45"/>
      <c r="T11" s="45"/>
      <c r="U11" s="45"/>
      <c r="V11" s="45"/>
      <c r="W11" s="46"/>
      <c r="X11" s="45"/>
      <c r="Y11" s="7"/>
    </row>
    <row r="12" spans="1:25" ht="18.75" x14ac:dyDescent="0.3">
      <c r="A12" s="7"/>
      <c r="B12" s="7"/>
      <c r="C12" s="17"/>
      <c r="D12" s="7"/>
      <c r="E12" s="7"/>
      <c r="F12" s="7"/>
      <c r="G12" s="9"/>
      <c r="H12" s="9"/>
      <c r="I12" s="7"/>
      <c r="J12" s="9"/>
      <c r="K12" s="7"/>
      <c r="L12" s="9"/>
      <c r="M12" s="9"/>
      <c r="N12" s="9"/>
      <c r="O12" s="9"/>
      <c r="P12" s="7"/>
      <c r="Q12" s="9"/>
      <c r="R12" s="7"/>
      <c r="S12" s="7"/>
      <c r="T12" s="7"/>
      <c r="U12" s="7"/>
      <c r="V12" s="7"/>
      <c r="W12" s="10"/>
      <c r="X12" s="11"/>
      <c r="Y12" s="7"/>
    </row>
    <row r="13" spans="1:25" ht="15" customHeight="1" x14ac:dyDescent="0.25">
      <c r="A13" s="57" t="s">
        <v>19</v>
      </c>
      <c r="B13" s="57" t="s">
        <v>3</v>
      </c>
      <c r="C13" s="60" t="s">
        <v>1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2"/>
      <c r="X13" s="63" t="s">
        <v>26</v>
      </c>
      <c r="Y13" s="68" t="s">
        <v>96</v>
      </c>
    </row>
    <row r="14" spans="1:25" ht="38.25" x14ac:dyDescent="0.25">
      <c r="A14" s="58"/>
      <c r="B14" s="58"/>
      <c r="C14" s="71" t="s">
        <v>17</v>
      </c>
      <c r="D14" s="71"/>
      <c r="E14" s="72" t="s">
        <v>18</v>
      </c>
      <c r="F14" s="72"/>
      <c r="G14" s="72" t="s">
        <v>25</v>
      </c>
      <c r="H14" s="72"/>
      <c r="I14" s="72" t="s">
        <v>15</v>
      </c>
      <c r="J14" s="72"/>
      <c r="K14" s="72" t="s">
        <v>22</v>
      </c>
      <c r="L14" s="72"/>
      <c r="M14" s="66" t="s">
        <v>23</v>
      </c>
      <c r="N14" s="67"/>
      <c r="O14" s="72" t="s">
        <v>9</v>
      </c>
      <c r="P14" s="73"/>
      <c r="Q14" s="66" t="s">
        <v>20</v>
      </c>
      <c r="R14" s="67"/>
      <c r="S14" s="66" t="s">
        <v>21</v>
      </c>
      <c r="T14" s="67"/>
      <c r="U14" s="66" t="s">
        <v>24</v>
      </c>
      <c r="V14" s="67"/>
      <c r="W14" s="3" t="s">
        <v>6</v>
      </c>
      <c r="X14" s="64"/>
      <c r="Y14" s="69"/>
    </row>
    <row r="15" spans="1:25" ht="64.5" customHeight="1" x14ac:dyDescent="0.25">
      <c r="A15" s="59"/>
      <c r="B15" s="59"/>
      <c r="C15" s="4" t="s">
        <v>4</v>
      </c>
      <c r="D15" s="4" t="s">
        <v>5</v>
      </c>
      <c r="E15" s="2" t="s">
        <v>2</v>
      </c>
      <c r="F15" s="2" t="s">
        <v>5</v>
      </c>
      <c r="G15" s="49" t="s">
        <v>7</v>
      </c>
      <c r="H15" s="49" t="s">
        <v>5</v>
      </c>
      <c r="I15" s="2" t="s">
        <v>2</v>
      </c>
      <c r="J15" s="2" t="s">
        <v>5</v>
      </c>
      <c r="K15" s="5" t="s">
        <v>2</v>
      </c>
      <c r="L15" s="5" t="s">
        <v>5</v>
      </c>
      <c r="M15" s="5" t="s">
        <v>7</v>
      </c>
      <c r="N15" s="5" t="s">
        <v>93</v>
      </c>
      <c r="O15" s="5" t="s">
        <v>7</v>
      </c>
      <c r="P15" s="5" t="s">
        <v>5</v>
      </c>
      <c r="Q15" s="5"/>
      <c r="R15" s="5" t="s">
        <v>5</v>
      </c>
      <c r="S15" s="5"/>
      <c r="T15" s="5" t="s">
        <v>5</v>
      </c>
      <c r="U15" s="5" t="s">
        <v>7</v>
      </c>
      <c r="V15" s="5" t="s">
        <v>5</v>
      </c>
      <c r="W15" s="6" t="s">
        <v>7</v>
      </c>
      <c r="X15" s="65"/>
      <c r="Y15" s="70"/>
    </row>
    <row r="16" spans="1:25" x14ac:dyDescent="0.25">
      <c r="A16" s="18">
        <v>1</v>
      </c>
      <c r="B16" s="19">
        <v>2</v>
      </c>
      <c r="C16" s="18">
        <v>3</v>
      </c>
      <c r="D16" s="18">
        <v>4</v>
      </c>
      <c r="E16" s="18">
        <v>5</v>
      </c>
      <c r="F16" s="18">
        <v>6</v>
      </c>
      <c r="G16" s="18">
        <v>7</v>
      </c>
      <c r="H16" s="18">
        <v>8</v>
      </c>
      <c r="I16" s="20" t="s">
        <v>14</v>
      </c>
      <c r="J16" s="18">
        <v>10</v>
      </c>
      <c r="K16" s="18">
        <v>11</v>
      </c>
      <c r="L16" s="18">
        <v>12</v>
      </c>
      <c r="M16" s="18">
        <v>13</v>
      </c>
      <c r="N16" s="18">
        <v>14</v>
      </c>
      <c r="O16" s="18">
        <v>15</v>
      </c>
      <c r="P16" s="18">
        <v>16</v>
      </c>
      <c r="Q16" s="18">
        <v>17</v>
      </c>
      <c r="R16" s="18">
        <f>Q16+1</f>
        <v>18</v>
      </c>
      <c r="S16" s="18">
        <f>R16+1</f>
        <v>19</v>
      </c>
      <c r="T16" s="18">
        <f>S16+1</f>
        <v>20</v>
      </c>
      <c r="U16" s="18">
        <v>21</v>
      </c>
      <c r="V16" s="18">
        <v>22</v>
      </c>
      <c r="W16" s="18">
        <v>23</v>
      </c>
      <c r="X16" s="18">
        <f>W16+1</f>
        <v>24</v>
      </c>
      <c r="Y16" s="18">
        <v>25</v>
      </c>
    </row>
    <row r="17" spans="1:25" ht="32.25" x14ac:dyDescent="0.25">
      <c r="A17" s="18">
        <v>1</v>
      </c>
      <c r="B17" s="21" t="s">
        <v>30</v>
      </c>
      <c r="C17" s="51">
        <v>0</v>
      </c>
      <c r="D17" s="52">
        <v>15</v>
      </c>
      <c r="E17" s="51">
        <v>0</v>
      </c>
      <c r="F17" s="52">
        <v>15</v>
      </c>
      <c r="G17" s="22">
        <v>0</v>
      </c>
      <c r="H17" s="22">
        <v>15</v>
      </c>
      <c r="I17" s="27">
        <v>99.085261489697118</v>
      </c>
      <c r="J17" s="28">
        <v>20</v>
      </c>
      <c r="K17" s="27">
        <v>73.48224224149206</v>
      </c>
      <c r="L17" s="28">
        <v>20</v>
      </c>
      <c r="M17" s="28">
        <v>0</v>
      </c>
      <c r="N17" s="28">
        <v>15</v>
      </c>
      <c r="O17" s="28">
        <v>0</v>
      </c>
      <c r="P17" s="28">
        <v>5</v>
      </c>
      <c r="Q17" s="42">
        <v>5.6567125850998448E-3</v>
      </c>
      <c r="R17" s="22">
        <v>0</v>
      </c>
      <c r="S17" s="42">
        <v>4.9386790181618657E-3</v>
      </c>
      <c r="T17" s="22">
        <v>0</v>
      </c>
      <c r="U17" s="24">
        <v>0</v>
      </c>
      <c r="V17" s="24">
        <v>0</v>
      </c>
      <c r="W17" s="24">
        <f t="shared" ref="W17:W80" si="0">D17+F17+H17+J17+L17+N17+P17-R17-T17-V17</f>
        <v>105</v>
      </c>
      <c r="X17" s="23">
        <f t="shared" ref="X17:X48" si="1">ROUND(W17/64,2)</f>
        <v>1.64</v>
      </c>
      <c r="Y17" s="44" t="s">
        <v>11</v>
      </c>
    </row>
    <row r="18" spans="1:25" ht="21.75" x14ac:dyDescent="0.25">
      <c r="A18" s="18">
        <v>2</v>
      </c>
      <c r="B18" s="21" t="s">
        <v>31</v>
      </c>
      <c r="C18" s="51">
        <v>0</v>
      </c>
      <c r="D18" s="52">
        <v>15</v>
      </c>
      <c r="E18" s="51">
        <v>0</v>
      </c>
      <c r="F18" s="52">
        <v>15</v>
      </c>
      <c r="G18" s="22">
        <v>0</v>
      </c>
      <c r="H18" s="22">
        <v>15</v>
      </c>
      <c r="I18" s="23">
        <v>95.783396518943533</v>
      </c>
      <c r="J18" s="22">
        <v>20</v>
      </c>
      <c r="K18" s="23">
        <v>65.237734624806023</v>
      </c>
      <c r="L18" s="22">
        <v>20</v>
      </c>
      <c r="M18" s="22">
        <v>1</v>
      </c>
      <c r="N18" s="22">
        <v>15</v>
      </c>
      <c r="O18" s="28">
        <v>0</v>
      </c>
      <c r="P18" s="28">
        <v>5</v>
      </c>
      <c r="Q18" s="42">
        <v>8.443850388601036E-3</v>
      </c>
      <c r="R18" s="22">
        <v>0</v>
      </c>
      <c r="S18" s="42">
        <v>4.8630278497409342E-2</v>
      </c>
      <c r="T18" s="22">
        <v>10</v>
      </c>
      <c r="U18" s="24">
        <v>0</v>
      </c>
      <c r="V18" s="24">
        <v>0</v>
      </c>
      <c r="W18" s="24">
        <f t="shared" si="0"/>
        <v>95</v>
      </c>
      <c r="X18" s="23">
        <f t="shared" si="1"/>
        <v>1.48</v>
      </c>
      <c r="Y18" s="44" t="s">
        <v>12</v>
      </c>
    </row>
    <row r="19" spans="1:25" ht="42.75" x14ac:dyDescent="0.25">
      <c r="A19" s="18">
        <v>3</v>
      </c>
      <c r="B19" s="21" t="s">
        <v>32</v>
      </c>
      <c r="C19" s="51">
        <v>1</v>
      </c>
      <c r="D19" s="52">
        <v>15</v>
      </c>
      <c r="E19" s="51">
        <v>8.7827282572404443E-3</v>
      </c>
      <c r="F19" s="52">
        <v>15</v>
      </c>
      <c r="G19" s="22">
        <v>0</v>
      </c>
      <c r="H19" s="22">
        <v>15</v>
      </c>
      <c r="I19" s="23">
        <v>99.995392487526672</v>
      </c>
      <c r="J19" s="22">
        <v>20</v>
      </c>
      <c r="K19" s="23">
        <v>70.312009369540661</v>
      </c>
      <c r="L19" s="22">
        <v>20</v>
      </c>
      <c r="M19" s="22">
        <v>5</v>
      </c>
      <c r="N19" s="22">
        <v>0</v>
      </c>
      <c r="O19" s="28">
        <v>0</v>
      </c>
      <c r="P19" s="28">
        <v>5</v>
      </c>
      <c r="Q19" s="42">
        <v>1.2448526274478773E-2</v>
      </c>
      <c r="R19" s="22">
        <v>0</v>
      </c>
      <c r="S19" s="42">
        <v>5.0318580928987592E-3</v>
      </c>
      <c r="T19" s="22">
        <v>0</v>
      </c>
      <c r="U19" s="24">
        <v>0</v>
      </c>
      <c r="V19" s="24">
        <v>0</v>
      </c>
      <c r="W19" s="24">
        <f>D19+F19+H19+J19+L19+N19+P19-R19-T19-V19</f>
        <v>90</v>
      </c>
      <c r="X19" s="23">
        <f t="shared" si="1"/>
        <v>1.41</v>
      </c>
      <c r="Y19" s="44" t="s">
        <v>12</v>
      </c>
    </row>
    <row r="20" spans="1:25" ht="21.75" x14ac:dyDescent="0.25">
      <c r="A20" s="18">
        <v>4</v>
      </c>
      <c r="B20" s="21" t="s">
        <v>33</v>
      </c>
      <c r="C20" s="51">
        <v>0</v>
      </c>
      <c r="D20" s="52">
        <v>15</v>
      </c>
      <c r="E20" s="51">
        <v>0</v>
      </c>
      <c r="F20" s="52">
        <v>15</v>
      </c>
      <c r="G20" s="22">
        <v>0</v>
      </c>
      <c r="H20" s="22">
        <v>15</v>
      </c>
      <c r="I20" s="23">
        <v>98.904742949299759</v>
      </c>
      <c r="J20" s="22">
        <v>20</v>
      </c>
      <c r="K20" s="23">
        <v>70.124233573893818</v>
      </c>
      <c r="L20" s="22">
        <v>20</v>
      </c>
      <c r="M20" s="22">
        <v>0</v>
      </c>
      <c r="N20" s="22">
        <v>15</v>
      </c>
      <c r="O20" s="28">
        <v>0</v>
      </c>
      <c r="P20" s="28">
        <v>5</v>
      </c>
      <c r="Q20" s="42">
        <v>1.7214559609237678E-2</v>
      </c>
      <c r="R20" s="22">
        <v>0</v>
      </c>
      <c r="S20" s="42">
        <v>1.5156156034211085E-3</v>
      </c>
      <c r="T20" s="22">
        <v>0</v>
      </c>
      <c r="U20" s="24">
        <v>0</v>
      </c>
      <c r="V20" s="24">
        <v>0</v>
      </c>
      <c r="W20" s="24">
        <f t="shared" si="0"/>
        <v>105</v>
      </c>
      <c r="X20" s="23">
        <f t="shared" si="1"/>
        <v>1.64</v>
      </c>
      <c r="Y20" s="44" t="s">
        <v>11</v>
      </c>
    </row>
    <row r="21" spans="1:25" ht="21.75" x14ac:dyDescent="0.25">
      <c r="A21" s="18">
        <v>5</v>
      </c>
      <c r="B21" s="21" t="s">
        <v>34</v>
      </c>
      <c r="C21" s="51">
        <v>0</v>
      </c>
      <c r="D21" s="52">
        <v>15</v>
      </c>
      <c r="E21" s="51">
        <v>0</v>
      </c>
      <c r="F21" s="52">
        <v>15</v>
      </c>
      <c r="G21" s="22">
        <v>0</v>
      </c>
      <c r="H21" s="22">
        <v>15</v>
      </c>
      <c r="I21" s="23">
        <v>99.661937473960322</v>
      </c>
      <c r="J21" s="22">
        <v>20</v>
      </c>
      <c r="K21" s="23">
        <v>74.119992675608685</v>
      </c>
      <c r="L21" s="22">
        <v>20</v>
      </c>
      <c r="M21" s="22">
        <v>0</v>
      </c>
      <c r="N21" s="22">
        <v>15</v>
      </c>
      <c r="O21" s="28">
        <v>0</v>
      </c>
      <c r="P21" s="28">
        <v>5</v>
      </c>
      <c r="Q21" s="42">
        <v>1.5156995622350143E-2</v>
      </c>
      <c r="R21" s="22">
        <v>0</v>
      </c>
      <c r="S21" s="42">
        <v>0</v>
      </c>
      <c r="T21" s="22">
        <v>0</v>
      </c>
      <c r="U21" s="24">
        <v>0</v>
      </c>
      <c r="V21" s="24">
        <v>0</v>
      </c>
      <c r="W21" s="24">
        <f t="shared" si="0"/>
        <v>105</v>
      </c>
      <c r="X21" s="23">
        <f t="shared" si="1"/>
        <v>1.64</v>
      </c>
      <c r="Y21" s="44" t="s">
        <v>11</v>
      </c>
    </row>
    <row r="22" spans="1:25" s="1" customFormat="1" ht="21.75" x14ac:dyDescent="0.25">
      <c r="A22" s="18">
        <v>6</v>
      </c>
      <c r="B22" s="21" t="s">
        <v>35</v>
      </c>
      <c r="C22" s="53">
        <v>0</v>
      </c>
      <c r="D22" s="54">
        <v>15</v>
      </c>
      <c r="E22" s="53">
        <v>0</v>
      </c>
      <c r="F22" s="54">
        <v>15</v>
      </c>
      <c r="G22" s="22">
        <v>0</v>
      </c>
      <c r="H22" s="22">
        <v>15</v>
      </c>
      <c r="I22" s="23">
        <v>97.153526126805957</v>
      </c>
      <c r="J22" s="22">
        <v>20</v>
      </c>
      <c r="K22" s="23">
        <v>71.212861599316341</v>
      </c>
      <c r="L22" s="22">
        <v>20</v>
      </c>
      <c r="M22" s="22">
        <v>0</v>
      </c>
      <c r="N22" s="22">
        <v>15</v>
      </c>
      <c r="O22" s="28">
        <v>0</v>
      </c>
      <c r="P22" s="28">
        <v>5</v>
      </c>
      <c r="Q22" s="42">
        <v>3.3480893938581916E-3</v>
      </c>
      <c r="R22" s="22">
        <v>0</v>
      </c>
      <c r="S22" s="42">
        <v>6.0528817192775711E-3</v>
      </c>
      <c r="T22" s="22">
        <v>0</v>
      </c>
      <c r="U22" s="24">
        <v>0</v>
      </c>
      <c r="V22" s="24">
        <v>0</v>
      </c>
      <c r="W22" s="24">
        <f t="shared" si="0"/>
        <v>105</v>
      </c>
      <c r="X22" s="23">
        <f t="shared" si="1"/>
        <v>1.64</v>
      </c>
      <c r="Y22" s="44" t="s">
        <v>11</v>
      </c>
    </row>
    <row r="23" spans="1:25" ht="21.75" x14ac:dyDescent="0.25">
      <c r="A23" s="18">
        <v>7</v>
      </c>
      <c r="B23" s="21" t="s">
        <v>36</v>
      </c>
      <c r="C23" s="51">
        <v>0</v>
      </c>
      <c r="D23" s="52">
        <v>15</v>
      </c>
      <c r="E23" s="51">
        <v>0</v>
      </c>
      <c r="F23" s="52">
        <v>15</v>
      </c>
      <c r="G23" s="22">
        <v>0</v>
      </c>
      <c r="H23" s="22">
        <v>15</v>
      </c>
      <c r="I23" s="27">
        <v>93.456850218691613</v>
      </c>
      <c r="J23" s="28">
        <v>10</v>
      </c>
      <c r="K23" s="27">
        <v>71.748654333397269</v>
      </c>
      <c r="L23" s="28">
        <v>20</v>
      </c>
      <c r="M23" s="28">
        <v>2</v>
      </c>
      <c r="N23" s="28">
        <v>5</v>
      </c>
      <c r="O23" s="28">
        <v>0</v>
      </c>
      <c r="P23" s="28">
        <v>5</v>
      </c>
      <c r="Q23" s="42">
        <v>4.4381524512989587E-2</v>
      </c>
      <c r="R23" s="22">
        <v>10</v>
      </c>
      <c r="S23" s="42">
        <v>1.2081527683114331E-2</v>
      </c>
      <c r="T23" s="22">
        <v>0</v>
      </c>
      <c r="U23" s="24">
        <v>0</v>
      </c>
      <c r="V23" s="24">
        <v>0</v>
      </c>
      <c r="W23" s="24">
        <f>D23+F23+H23+J23+L23+N23+P23-R23-T23-V23</f>
        <v>75</v>
      </c>
      <c r="X23" s="23">
        <f t="shared" si="1"/>
        <v>1.17</v>
      </c>
      <c r="Y23" s="44" t="s">
        <v>12</v>
      </c>
    </row>
    <row r="24" spans="1:25" ht="32.25" x14ac:dyDescent="0.25">
      <c r="A24" s="18">
        <v>8</v>
      </c>
      <c r="B24" s="21" t="s">
        <v>37</v>
      </c>
      <c r="C24" s="51">
        <v>0</v>
      </c>
      <c r="D24" s="52">
        <v>15</v>
      </c>
      <c r="E24" s="51">
        <v>0</v>
      </c>
      <c r="F24" s="52">
        <v>15</v>
      </c>
      <c r="G24" s="22">
        <v>0</v>
      </c>
      <c r="H24" s="22">
        <v>15</v>
      </c>
      <c r="I24" s="23">
        <v>99.30441082706588</v>
      </c>
      <c r="J24" s="22">
        <v>20</v>
      </c>
      <c r="K24" s="23">
        <v>67.981345534814778</v>
      </c>
      <c r="L24" s="22">
        <v>20</v>
      </c>
      <c r="M24" s="22">
        <v>2</v>
      </c>
      <c r="N24" s="22">
        <v>0</v>
      </c>
      <c r="O24" s="28">
        <v>0</v>
      </c>
      <c r="P24" s="28">
        <v>5</v>
      </c>
      <c r="Q24" s="22">
        <v>2.9039901645462631E-2</v>
      </c>
      <c r="R24" s="22">
        <v>10</v>
      </c>
      <c r="S24" s="42">
        <v>5.2018071391719926E-3</v>
      </c>
      <c r="T24" s="22">
        <v>0</v>
      </c>
      <c r="U24" s="24">
        <v>0</v>
      </c>
      <c r="V24" s="24">
        <v>0</v>
      </c>
      <c r="W24" s="24">
        <f>D24+F24+H24+J24+L24+N24+P24-R24-T24-V24</f>
        <v>80</v>
      </c>
      <c r="X24" s="23">
        <f t="shared" si="1"/>
        <v>1.25</v>
      </c>
      <c r="Y24" s="44" t="s">
        <v>12</v>
      </c>
    </row>
    <row r="25" spans="1:25" ht="21.75" x14ac:dyDescent="0.25">
      <c r="A25" s="18">
        <v>9</v>
      </c>
      <c r="B25" s="21" t="s">
        <v>38</v>
      </c>
      <c r="C25" s="51">
        <v>0</v>
      </c>
      <c r="D25" s="52">
        <v>15</v>
      </c>
      <c r="E25" s="51">
        <v>0</v>
      </c>
      <c r="F25" s="52">
        <v>15</v>
      </c>
      <c r="G25" s="22">
        <v>0</v>
      </c>
      <c r="H25" s="22">
        <v>15</v>
      </c>
      <c r="I25" s="23">
        <v>96.749075924649304</v>
      </c>
      <c r="J25" s="22">
        <v>20</v>
      </c>
      <c r="K25" s="23">
        <v>65.087582577137795</v>
      </c>
      <c r="L25" s="22">
        <v>20</v>
      </c>
      <c r="M25" s="22">
        <v>0</v>
      </c>
      <c r="N25" s="22">
        <v>15</v>
      </c>
      <c r="O25" s="28">
        <v>0</v>
      </c>
      <c r="P25" s="28">
        <v>5</v>
      </c>
      <c r="Q25" s="42">
        <v>1.8537339842240135E-2</v>
      </c>
      <c r="R25" s="22">
        <v>0</v>
      </c>
      <c r="S25" s="42">
        <v>2.1179247849054442E-3</v>
      </c>
      <c r="T25" s="22">
        <v>0</v>
      </c>
      <c r="U25" s="24">
        <v>0</v>
      </c>
      <c r="V25" s="24">
        <v>0</v>
      </c>
      <c r="W25" s="24">
        <f t="shared" si="0"/>
        <v>105</v>
      </c>
      <c r="X25" s="23">
        <f t="shared" si="1"/>
        <v>1.64</v>
      </c>
      <c r="Y25" s="44" t="s">
        <v>11</v>
      </c>
    </row>
    <row r="26" spans="1:25" ht="21.75" x14ac:dyDescent="0.25">
      <c r="A26" s="18">
        <v>10</v>
      </c>
      <c r="B26" s="21" t="s">
        <v>39</v>
      </c>
      <c r="C26" s="51">
        <v>0</v>
      </c>
      <c r="D26" s="52">
        <v>15</v>
      </c>
      <c r="E26" s="51">
        <v>0</v>
      </c>
      <c r="F26" s="52">
        <v>15</v>
      </c>
      <c r="G26" s="22">
        <v>0</v>
      </c>
      <c r="H26" s="22">
        <v>15</v>
      </c>
      <c r="I26" s="23">
        <v>99.940495682293133</v>
      </c>
      <c r="J26" s="22">
        <v>20</v>
      </c>
      <c r="K26" s="23">
        <v>70.892423683918608</v>
      </c>
      <c r="L26" s="22">
        <v>20</v>
      </c>
      <c r="M26" s="22">
        <v>0</v>
      </c>
      <c r="N26" s="22">
        <v>15</v>
      </c>
      <c r="O26" s="28">
        <v>0</v>
      </c>
      <c r="P26" s="28">
        <v>5</v>
      </c>
      <c r="Q26" s="42">
        <v>1.030131179406645E-2</v>
      </c>
      <c r="R26" s="22">
        <v>0</v>
      </c>
      <c r="S26" s="42">
        <v>3.4644761334746343E-3</v>
      </c>
      <c r="T26" s="22">
        <v>0</v>
      </c>
      <c r="U26" s="24">
        <v>0</v>
      </c>
      <c r="V26" s="24">
        <v>0</v>
      </c>
      <c r="W26" s="24">
        <f t="shared" si="0"/>
        <v>105</v>
      </c>
      <c r="X26" s="23">
        <f t="shared" si="1"/>
        <v>1.64</v>
      </c>
      <c r="Y26" s="44" t="s">
        <v>11</v>
      </c>
    </row>
    <row r="27" spans="1:25" ht="21" x14ac:dyDescent="0.25">
      <c r="A27" s="18">
        <v>11</v>
      </c>
      <c r="B27" s="21" t="s">
        <v>40</v>
      </c>
      <c r="C27" s="51">
        <v>1</v>
      </c>
      <c r="D27" s="52">
        <v>15</v>
      </c>
      <c r="E27" s="51">
        <v>-0.13510022904490407</v>
      </c>
      <c r="F27" s="52">
        <v>15</v>
      </c>
      <c r="G27" s="22">
        <v>0</v>
      </c>
      <c r="H27" s="22">
        <v>15</v>
      </c>
      <c r="I27" s="23">
        <v>96.705420541800436</v>
      </c>
      <c r="J27" s="22">
        <v>20</v>
      </c>
      <c r="K27" s="23">
        <v>73.20629093091398</v>
      </c>
      <c r="L27" s="22">
        <v>20</v>
      </c>
      <c r="M27" s="22">
        <v>5</v>
      </c>
      <c r="N27" s="22">
        <v>0</v>
      </c>
      <c r="O27" s="28">
        <v>0</v>
      </c>
      <c r="P27" s="28">
        <v>5</v>
      </c>
      <c r="Q27" s="42">
        <v>8.3439583798819699E-3</v>
      </c>
      <c r="R27" s="22">
        <v>0</v>
      </c>
      <c r="S27" s="42">
        <v>0</v>
      </c>
      <c r="T27" s="22">
        <v>0</v>
      </c>
      <c r="U27" s="24">
        <v>0</v>
      </c>
      <c r="V27" s="24">
        <v>0</v>
      </c>
      <c r="W27" s="24">
        <f t="shared" si="0"/>
        <v>90</v>
      </c>
      <c r="X27" s="23">
        <f t="shared" si="1"/>
        <v>1.41</v>
      </c>
      <c r="Y27" s="44" t="s">
        <v>12</v>
      </c>
    </row>
    <row r="28" spans="1:25" ht="21.75" x14ac:dyDescent="0.25">
      <c r="A28" s="18">
        <v>12</v>
      </c>
      <c r="B28" s="21" t="s">
        <v>41</v>
      </c>
      <c r="C28" s="51">
        <v>0</v>
      </c>
      <c r="D28" s="52">
        <v>15</v>
      </c>
      <c r="E28" s="51">
        <v>0</v>
      </c>
      <c r="F28" s="52">
        <v>15</v>
      </c>
      <c r="G28" s="22">
        <v>0</v>
      </c>
      <c r="H28" s="22">
        <v>15</v>
      </c>
      <c r="I28" s="27">
        <v>99.996913316369643</v>
      </c>
      <c r="J28" s="28">
        <v>20</v>
      </c>
      <c r="K28" s="27">
        <v>69.469103975921897</v>
      </c>
      <c r="L28" s="28">
        <v>20</v>
      </c>
      <c r="M28" s="28">
        <v>2</v>
      </c>
      <c r="N28" s="28">
        <v>0</v>
      </c>
      <c r="O28" s="28">
        <v>0</v>
      </c>
      <c r="P28" s="28">
        <v>5</v>
      </c>
      <c r="Q28" s="42">
        <v>5.9677051881159007E-3</v>
      </c>
      <c r="R28" s="22">
        <v>0</v>
      </c>
      <c r="S28" s="42">
        <v>7.4651053118320412E-4</v>
      </c>
      <c r="T28" s="22">
        <v>0</v>
      </c>
      <c r="U28" s="24">
        <v>0</v>
      </c>
      <c r="V28" s="24">
        <v>0</v>
      </c>
      <c r="W28" s="24">
        <f t="shared" si="0"/>
        <v>90</v>
      </c>
      <c r="X28" s="23">
        <f t="shared" si="1"/>
        <v>1.41</v>
      </c>
      <c r="Y28" s="44" t="s">
        <v>12</v>
      </c>
    </row>
    <row r="29" spans="1:25" ht="21" x14ac:dyDescent="0.25">
      <c r="A29" s="18">
        <v>13</v>
      </c>
      <c r="B29" s="21" t="s">
        <v>42</v>
      </c>
      <c r="C29" s="51">
        <v>0</v>
      </c>
      <c r="D29" s="52">
        <v>15</v>
      </c>
      <c r="E29" s="51">
        <v>0</v>
      </c>
      <c r="F29" s="52">
        <v>15</v>
      </c>
      <c r="G29" s="22">
        <v>0</v>
      </c>
      <c r="H29" s="22">
        <v>15</v>
      </c>
      <c r="I29" s="23">
        <v>98.837510661979934</v>
      </c>
      <c r="J29" s="22">
        <v>20</v>
      </c>
      <c r="K29" s="23">
        <v>65.096883346776764</v>
      </c>
      <c r="L29" s="28">
        <v>20</v>
      </c>
      <c r="M29" s="28">
        <v>5</v>
      </c>
      <c r="N29" s="22">
        <v>0</v>
      </c>
      <c r="O29" s="28">
        <v>0</v>
      </c>
      <c r="P29" s="28">
        <v>5</v>
      </c>
      <c r="Q29" s="42">
        <v>2.1671801882001789E-2</v>
      </c>
      <c r="R29" s="22">
        <v>10</v>
      </c>
      <c r="S29" s="42">
        <v>5.7590185717520124E-18</v>
      </c>
      <c r="T29" s="22">
        <v>0</v>
      </c>
      <c r="U29" s="24">
        <v>0</v>
      </c>
      <c r="V29" s="24">
        <v>0</v>
      </c>
      <c r="W29" s="24">
        <f t="shared" si="0"/>
        <v>80</v>
      </c>
      <c r="X29" s="23">
        <f t="shared" si="1"/>
        <v>1.25</v>
      </c>
      <c r="Y29" s="44" t="s">
        <v>12</v>
      </c>
    </row>
    <row r="30" spans="1:25" ht="21.75" x14ac:dyDescent="0.25">
      <c r="A30" s="18">
        <v>14</v>
      </c>
      <c r="B30" s="25" t="s">
        <v>43</v>
      </c>
      <c r="C30" s="51">
        <v>0</v>
      </c>
      <c r="D30" s="52">
        <v>15</v>
      </c>
      <c r="E30" s="51">
        <v>0</v>
      </c>
      <c r="F30" s="52">
        <v>15</v>
      </c>
      <c r="G30" s="22">
        <v>0</v>
      </c>
      <c r="H30" s="22">
        <v>15</v>
      </c>
      <c r="I30" s="27">
        <v>99.445607185950564</v>
      </c>
      <c r="J30" s="28">
        <v>20</v>
      </c>
      <c r="K30" s="27">
        <v>72.685387175764475</v>
      </c>
      <c r="L30" s="28">
        <v>20</v>
      </c>
      <c r="M30" s="28">
        <v>0</v>
      </c>
      <c r="N30" s="28">
        <v>15</v>
      </c>
      <c r="O30" s="28">
        <v>0</v>
      </c>
      <c r="P30" s="28">
        <v>5</v>
      </c>
      <c r="Q30" s="42">
        <v>0</v>
      </c>
      <c r="R30" s="22">
        <v>0</v>
      </c>
      <c r="S30" s="42">
        <v>0</v>
      </c>
      <c r="T30" s="22">
        <v>0</v>
      </c>
      <c r="U30" s="24">
        <v>0</v>
      </c>
      <c r="V30" s="24">
        <v>0</v>
      </c>
      <c r="W30" s="24">
        <f t="shared" si="0"/>
        <v>105</v>
      </c>
      <c r="X30" s="23">
        <f t="shared" si="1"/>
        <v>1.64</v>
      </c>
      <c r="Y30" s="44" t="s">
        <v>11</v>
      </c>
    </row>
    <row r="31" spans="1:25" ht="21.75" x14ac:dyDescent="0.25">
      <c r="A31" s="18">
        <v>15</v>
      </c>
      <c r="B31" s="26" t="s">
        <v>44</v>
      </c>
      <c r="C31" s="51">
        <v>0</v>
      </c>
      <c r="D31" s="52">
        <v>15</v>
      </c>
      <c r="E31" s="51">
        <v>0</v>
      </c>
      <c r="F31" s="52">
        <v>15</v>
      </c>
      <c r="G31" s="22">
        <v>0</v>
      </c>
      <c r="H31" s="22">
        <v>15</v>
      </c>
      <c r="I31" s="23">
        <v>99.222715482704444</v>
      </c>
      <c r="J31" s="22">
        <v>20</v>
      </c>
      <c r="K31" s="23">
        <v>71.487386332267349</v>
      </c>
      <c r="L31" s="22">
        <v>20</v>
      </c>
      <c r="M31" s="22">
        <v>3</v>
      </c>
      <c r="N31" s="22">
        <v>0</v>
      </c>
      <c r="O31" s="28">
        <v>0</v>
      </c>
      <c r="P31" s="28">
        <v>5</v>
      </c>
      <c r="Q31" s="42">
        <v>2.1592833419539936E-2</v>
      </c>
      <c r="R31" s="22">
        <v>10</v>
      </c>
      <c r="S31" s="42">
        <v>4.3721661725299099E-3</v>
      </c>
      <c r="T31" s="22">
        <v>0</v>
      </c>
      <c r="U31" s="24">
        <v>0</v>
      </c>
      <c r="V31" s="24">
        <v>0</v>
      </c>
      <c r="W31" s="24">
        <f t="shared" si="0"/>
        <v>80</v>
      </c>
      <c r="X31" s="23">
        <f t="shared" si="1"/>
        <v>1.25</v>
      </c>
      <c r="Y31" s="44" t="s">
        <v>12</v>
      </c>
    </row>
    <row r="32" spans="1:25" ht="21.75" x14ac:dyDescent="0.25">
      <c r="A32" s="18">
        <v>16</v>
      </c>
      <c r="B32" s="21" t="s">
        <v>45</v>
      </c>
      <c r="C32" s="51">
        <v>0</v>
      </c>
      <c r="D32" s="52">
        <v>15</v>
      </c>
      <c r="E32" s="51">
        <v>0</v>
      </c>
      <c r="F32" s="52">
        <v>15</v>
      </c>
      <c r="G32" s="22">
        <v>0</v>
      </c>
      <c r="H32" s="22">
        <v>15</v>
      </c>
      <c r="I32" s="27">
        <v>98.276133789403815</v>
      </c>
      <c r="J32" s="28">
        <v>20</v>
      </c>
      <c r="K32" s="27">
        <v>70.695083422615781</v>
      </c>
      <c r="L32" s="28">
        <v>20</v>
      </c>
      <c r="M32" s="28">
        <v>3</v>
      </c>
      <c r="N32" s="28">
        <v>0</v>
      </c>
      <c r="O32" s="28">
        <v>0</v>
      </c>
      <c r="P32" s="28">
        <v>5</v>
      </c>
      <c r="Q32" s="42">
        <v>8.4052847998902155E-3</v>
      </c>
      <c r="R32" s="22">
        <v>0</v>
      </c>
      <c r="S32" s="42">
        <v>0</v>
      </c>
      <c r="T32" s="22">
        <v>0</v>
      </c>
      <c r="U32" s="24">
        <v>0</v>
      </c>
      <c r="V32" s="24">
        <v>0</v>
      </c>
      <c r="W32" s="24">
        <f t="shared" si="0"/>
        <v>90</v>
      </c>
      <c r="X32" s="23">
        <f t="shared" si="1"/>
        <v>1.41</v>
      </c>
      <c r="Y32" s="44" t="s">
        <v>12</v>
      </c>
    </row>
    <row r="33" spans="1:25" ht="21.75" x14ac:dyDescent="0.25">
      <c r="A33" s="18">
        <v>17</v>
      </c>
      <c r="B33" s="21" t="s">
        <v>46</v>
      </c>
      <c r="C33" s="51">
        <v>0</v>
      </c>
      <c r="D33" s="52">
        <v>15</v>
      </c>
      <c r="E33" s="51">
        <v>0</v>
      </c>
      <c r="F33" s="52">
        <v>15</v>
      </c>
      <c r="G33" s="22">
        <v>0</v>
      </c>
      <c r="H33" s="22">
        <v>15</v>
      </c>
      <c r="I33" s="23">
        <v>99.999959298733458</v>
      </c>
      <c r="J33" s="22">
        <v>20</v>
      </c>
      <c r="K33" s="23">
        <v>71.821541861614776</v>
      </c>
      <c r="L33" s="22">
        <v>20</v>
      </c>
      <c r="M33" s="22">
        <v>1</v>
      </c>
      <c r="N33" s="22">
        <v>15</v>
      </c>
      <c r="O33" s="28">
        <v>0</v>
      </c>
      <c r="P33" s="28">
        <v>5</v>
      </c>
      <c r="Q33" s="42">
        <v>1.1683303316137041E-2</v>
      </c>
      <c r="R33" s="22">
        <v>0</v>
      </c>
      <c r="S33" s="42">
        <v>0</v>
      </c>
      <c r="T33" s="22">
        <v>0</v>
      </c>
      <c r="U33" s="24">
        <v>0</v>
      </c>
      <c r="V33" s="24">
        <v>0</v>
      </c>
      <c r="W33" s="24">
        <f t="shared" si="0"/>
        <v>105</v>
      </c>
      <c r="X33" s="23">
        <f t="shared" si="1"/>
        <v>1.64</v>
      </c>
      <c r="Y33" s="44" t="s">
        <v>11</v>
      </c>
    </row>
    <row r="34" spans="1:25" s="1" customFormat="1" ht="21.75" x14ac:dyDescent="0.25">
      <c r="A34" s="18">
        <v>18</v>
      </c>
      <c r="B34" s="21" t="s">
        <v>47</v>
      </c>
      <c r="C34" s="53">
        <v>0</v>
      </c>
      <c r="D34" s="54">
        <v>15</v>
      </c>
      <c r="E34" s="53">
        <v>0</v>
      </c>
      <c r="F34" s="54">
        <v>15</v>
      </c>
      <c r="G34" s="22">
        <v>0</v>
      </c>
      <c r="H34" s="22">
        <v>15</v>
      </c>
      <c r="I34" s="27">
        <v>91.572514602801661</v>
      </c>
      <c r="J34" s="28">
        <v>10</v>
      </c>
      <c r="K34" s="27">
        <v>61.323985329085005</v>
      </c>
      <c r="L34" s="28">
        <v>0</v>
      </c>
      <c r="M34" s="28">
        <v>7</v>
      </c>
      <c r="N34" s="28">
        <v>0</v>
      </c>
      <c r="O34" s="28">
        <v>0</v>
      </c>
      <c r="P34" s="28">
        <v>5</v>
      </c>
      <c r="Q34" s="42">
        <v>1.5970101137800254E-2</v>
      </c>
      <c r="R34" s="22">
        <v>0</v>
      </c>
      <c r="S34" s="42">
        <v>-7.9601792433690108E-18</v>
      </c>
      <c r="T34" s="22">
        <v>0</v>
      </c>
      <c r="U34" s="24">
        <v>0</v>
      </c>
      <c r="V34" s="24">
        <v>0</v>
      </c>
      <c r="W34" s="24">
        <f t="shared" si="0"/>
        <v>60</v>
      </c>
      <c r="X34" s="23">
        <f t="shared" si="1"/>
        <v>0.94</v>
      </c>
      <c r="Y34" s="44" t="s">
        <v>10</v>
      </c>
    </row>
    <row r="35" spans="1:25" s="1" customFormat="1" ht="21.75" x14ac:dyDescent="0.25">
      <c r="A35" s="18">
        <v>19</v>
      </c>
      <c r="B35" s="21" t="s">
        <v>48</v>
      </c>
      <c r="C35" s="53">
        <v>0</v>
      </c>
      <c r="D35" s="54">
        <v>15</v>
      </c>
      <c r="E35" s="53">
        <v>0</v>
      </c>
      <c r="F35" s="54">
        <v>15</v>
      </c>
      <c r="G35" s="22">
        <v>0</v>
      </c>
      <c r="H35" s="22">
        <v>15</v>
      </c>
      <c r="I35" s="27">
        <v>95.561613247670124</v>
      </c>
      <c r="J35" s="28">
        <v>20</v>
      </c>
      <c r="K35" s="27">
        <v>72.357682391703406</v>
      </c>
      <c r="L35" s="28">
        <v>20</v>
      </c>
      <c r="M35" s="28">
        <v>0</v>
      </c>
      <c r="N35" s="28">
        <v>15</v>
      </c>
      <c r="O35" s="28">
        <v>1</v>
      </c>
      <c r="P35" s="28">
        <v>0</v>
      </c>
      <c r="Q35" s="42">
        <v>2.5601008851547816E-2</v>
      </c>
      <c r="R35" s="22">
        <v>10</v>
      </c>
      <c r="S35" s="42">
        <v>-1.8701556945000692E-17</v>
      </c>
      <c r="T35" s="22">
        <v>0</v>
      </c>
      <c r="U35" s="24">
        <v>10</v>
      </c>
      <c r="V35" s="24">
        <v>20</v>
      </c>
      <c r="W35" s="24">
        <f t="shared" si="0"/>
        <v>70</v>
      </c>
      <c r="X35" s="23">
        <f t="shared" si="1"/>
        <v>1.0900000000000001</v>
      </c>
      <c r="Y35" s="44" t="s">
        <v>10</v>
      </c>
    </row>
    <row r="36" spans="1:25" s="1" customFormat="1" ht="21.75" x14ac:dyDescent="0.25">
      <c r="A36" s="18">
        <v>20</v>
      </c>
      <c r="B36" s="21" t="s">
        <v>49</v>
      </c>
      <c r="C36" s="53">
        <v>1</v>
      </c>
      <c r="D36" s="54">
        <v>15</v>
      </c>
      <c r="E36" s="53">
        <v>0.26910635515263548</v>
      </c>
      <c r="F36" s="54">
        <v>15</v>
      </c>
      <c r="G36" s="22">
        <v>0</v>
      </c>
      <c r="H36" s="22">
        <v>15</v>
      </c>
      <c r="I36" s="27">
        <v>99.35771617094953</v>
      </c>
      <c r="J36" s="28">
        <v>20</v>
      </c>
      <c r="K36" s="27">
        <v>72.693223351078089</v>
      </c>
      <c r="L36" s="28">
        <v>20</v>
      </c>
      <c r="M36" s="28">
        <v>2</v>
      </c>
      <c r="N36" s="28">
        <v>0</v>
      </c>
      <c r="O36" s="28">
        <v>0</v>
      </c>
      <c r="P36" s="28">
        <v>5</v>
      </c>
      <c r="Q36" s="42">
        <v>1.6260715271610975E-2</v>
      </c>
      <c r="R36" s="22">
        <v>0</v>
      </c>
      <c r="S36" s="42">
        <v>0</v>
      </c>
      <c r="T36" s="22">
        <v>0</v>
      </c>
      <c r="U36" s="24">
        <v>0</v>
      </c>
      <c r="V36" s="24">
        <v>0</v>
      </c>
      <c r="W36" s="24">
        <f t="shared" si="0"/>
        <v>90</v>
      </c>
      <c r="X36" s="23">
        <f t="shared" si="1"/>
        <v>1.41</v>
      </c>
      <c r="Y36" s="44" t="s">
        <v>12</v>
      </c>
    </row>
    <row r="37" spans="1:25" s="1" customFormat="1" ht="21.75" x14ac:dyDescent="0.25">
      <c r="A37" s="18">
        <v>21</v>
      </c>
      <c r="B37" s="21" t="s">
        <v>50</v>
      </c>
      <c r="C37" s="53">
        <v>0</v>
      </c>
      <c r="D37" s="54">
        <v>15</v>
      </c>
      <c r="E37" s="53">
        <v>0</v>
      </c>
      <c r="F37" s="54">
        <v>15</v>
      </c>
      <c r="G37" s="22">
        <v>0</v>
      </c>
      <c r="H37" s="22">
        <v>15</v>
      </c>
      <c r="I37" s="27">
        <v>98.022862176018123</v>
      </c>
      <c r="J37" s="22">
        <v>20</v>
      </c>
      <c r="K37" s="23">
        <v>69.29625963617994</v>
      </c>
      <c r="L37" s="22">
        <v>20</v>
      </c>
      <c r="M37" s="22">
        <v>2</v>
      </c>
      <c r="N37" s="22">
        <v>5</v>
      </c>
      <c r="O37" s="28">
        <v>0</v>
      </c>
      <c r="P37" s="28">
        <v>5</v>
      </c>
      <c r="Q37" s="42">
        <v>0</v>
      </c>
      <c r="R37" s="22">
        <v>0</v>
      </c>
      <c r="S37" s="42">
        <v>5.6586615811987278E-3</v>
      </c>
      <c r="T37" s="22">
        <v>0</v>
      </c>
      <c r="U37" s="24">
        <v>2</v>
      </c>
      <c r="V37" s="24">
        <v>20</v>
      </c>
      <c r="W37" s="24">
        <f t="shared" si="0"/>
        <v>75</v>
      </c>
      <c r="X37" s="23">
        <f t="shared" si="1"/>
        <v>1.17</v>
      </c>
      <c r="Y37" s="44" t="s">
        <v>12</v>
      </c>
    </row>
    <row r="38" spans="1:25" s="1" customFormat="1" ht="21.75" x14ac:dyDescent="0.25">
      <c r="A38" s="18">
        <v>22</v>
      </c>
      <c r="B38" s="21" t="s">
        <v>51</v>
      </c>
      <c r="C38" s="53">
        <v>0</v>
      </c>
      <c r="D38" s="54">
        <v>15</v>
      </c>
      <c r="E38" s="53">
        <v>0</v>
      </c>
      <c r="F38" s="54">
        <v>15</v>
      </c>
      <c r="G38" s="22">
        <v>0</v>
      </c>
      <c r="H38" s="22">
        <v>15</v>
      </c>
      <c r="I38" s="23">
        <v>95.103018590474818</v>
      </c>
      <c r="J38" s="22">
        <v>20</v>
      </c>
      <c r="K38" s="23">
        <v>69.887769953679864</v>
      </c>
      <c r="L38" s="22">
        <v>20</v>
      </c>
      <c r="M38" s="22">
        <v>3</v>
      </c>
      <c r="N38" s="22">
        <v>0</v>
      </c>
      <c r="O38" s="28">
        <v>0</v>
      </c>
      <c r="P38" s="28">
        <v>5</v>
      </c>
      <c r="Q38" s="42">
        <v>1.1189079314467915E-2</v>
      </c>
      <c r="R38" s="22">
        <v>0</v>
      </c>
      <c r="S38" s="42">
        <v>5.0014175056752215E-3</v>
      </c>
      <c r="T38" s="22">
        <v>0</v>
      </c>
      <c r="U38" s="24">
        <v>0</v>
      </c>
      <c r="V38" s="24">
        <v>0</v>
      </c>
      <c r="W38" s="24">
        <f t="shared" si="0"/>
        <v>90</v>
      </c>
      <c r="X38" s="23">
        <f t="shared" si="1"/>
        <v>1.41</v>
      </c>
      <c r="Y38" s="44" t="s">
        <v>12</v>
      </c>
    </row>
    <row r="39" spans="1:25" s="1" customFormat="1" ht="21.75" x14ac:dyDescent="0.25">
      <c r="A39" s="18">
        <v>23</v>
      </c>
      <c r="B39" s="21" t="s">
        <v>52</v>
      </c>
      <c r="C39" s="53">
        <v>0</v>
      </c>
      <c r="D39" s="54">
        <v>15</v>
      </c>
      <c r="E39" s="53">
        <v>0</v>
      </c>
      <c r="F39" s="54">
        <v>15</v>
      </c>
      <c r="G39" s="22">
        <v>0</v>
      </c>
      <c r="H39" s="22">
        <v>15</v>
      </c>
      <c r="I39" s="23">
        <v>98.358825878240935</v>
      </c>
      <c r="J39" s="22">
        <v>20</v>
      </c>
      <c r="K39" s="23">
        <v>72.924348791250623</v>
      </c>
      <c r="L39" s="22">
        <v>20</v>
      </c>
      <c r="M39" s="22">
        <v>2</v>
      </c>
      <c r="N39" s="22">
        <v>0</v>
      </c>
      <c r="O39" s="28">
        <v>0</v>
      </c>
      <c r="P39" s="28">
        <v>5</v>
      </c>
      <c r="Q39" s="42">
        <v>0</v>
      </c>
      <c r="R39" s="22">
        <v>0</v>
      </c>
      <c r="S39" s="42">
        <v>-2.6416801983120558E-18</v>
      </c>
      <c r="T39" s="22">
        <v>0</v>
      </c>
      <c r="U39" s="24">
        <v>0</v>
      </c>
      <c r="V39" s="24">
        <v>0</v>
      </c>
      <c r="W39" s="24">
        <f t="shared" si="0"/>
        <v>90</v>
      </c>
      <c r="X39" s="23">
        <f t="shared" si="1"/>
        <v>1.41</v>
      </c>
      <c r="Y39" s="44" t="s">
        <v>12</v>
      </c>
    </row>
    <row r="40" spans="1:25" s="1" customFormat="1" ht="21.75" x14ac:dyDescent="0.25">
      <c r="A40" s="18">
        <v>24</v>
      </c>
      <c r="B40" s="21" t="s">
        <v>53</v>
      </c>
      <c r="C40" s="53">
        <v>0</v>
      </c>
      <c r="D40" s="54">
        <v>15</v>
      </c>
      <c r="E40" s="53">
        <v>0</v>
      </c>
      <c r="F40" s="54">
        <v>15</v>
      </c>
      <c r="G40" s="22">
        <v>0</v>
      </c>
      <c r="H40" s="22">
        <v>15</v>
      </c>
      <c r="I40" s="23">
        <v>99.571456375299277</v>
      </c>
      <c r="J40" s="22">
        <v>20</v>
      </c>
      <c r="K40" s="23">
        <v>71.01694283689433</v>
      </c>
      <c r="L40" s="22">
        <v>20</v>
      </c>
      <c r="M40" s="22">
        <v>0</v>
      </c>
      <c r="N40" s="22">
        <v>15</v>
      </c>
      <c r="O40" s="28">
        <v>0</v>
      </c>
      <c r="P40" s="28">
        <v>5</v>
      </c>
      <c r="Q40" s="42">
        <v>0</v>
      </c>
      <c r="R40" s="22">
        <v>0</v>
      </c>
      <c r="S40" s="42">
        <v>7.147006793740412E-3</v>
      </c>
      <c r="T40" s="22">
        <v>0</v>
      </c>
      <c r="U40" s="24">
        <v>0</v>
      </c>
      <c r="V40" s="24">
        <v>0</v>
      </c>
      <c r="W40" s="24">
        <f t="shared" si="0"/>
        <v>105</v>
      </c>
      <c r="X40" s="23">
        <f t="shared" si="1"/>
        <v>1.64</v>
      </c>
      <c r="Y40" s="44" t="s">
        <v>11</v>
      </c>
    </row>
    <row r="41" spans="1:25" s="1" customFormat="1" ht="42.75" x14ac:dyDescent="0.25">
      <c r="A41" s="18">
        <v>25</v>
      </c>
      <c r="B41" s="21" t="s">
        <v>54</v>
      </c>
      <c r="C41" s="53">
        <v>0</v>
      </c>
      <c r="D41" s="54">
        <v>15</v>
      </c>
      <c r="E41" s="53">
        <v>0</v>
      </c>
      <c r="F41" s="54">
        <v>15</v>
      </c>
      <c r="G41" s="22">
        <v>0</v>
      </c>
      <c r="H41" s="22">
        <v>15</v>
      </c>
      <c r="I41" s="23">
        <v>97.323198647415083</v>
      </c>
      <c r="J41" s="22">
        <v>20</v>
      </c>
      <c r="K41" s="23">
        <v>65.989979589560008</v>
      </c>
      <c r="L41" s="22">
        <v>20</v>
      </c>
      <c r="M41" s="22">
        <v>3</v>
      </c>
      <c r="N41" s="22">
        <v>0</v>
      </c>
      <c r="O41" s="28">
        <v>0</v>
      </c>
      <c r="P41" s="28">
        <v>5</v>
      </c>
      <c r="Q41" s="42">
        <v>7.2539904763199272E-3</v>
      </c>
      <c r="R41" s="22">
        <v>0</v>
      </c>
      <c r="S41" s="42">
        <v>0</v>
      </c>
      <c r="T41" s="22">
        <v>0</v>
      </c>
      <c r="U41" s="24">
        <v>0</v>
      </c>
      <c r="V41" s="24">
        <v>0</v>
      </c>
      <c r="W41" s="24">
        <f t="shared" si="0"/>
        <v>90</v>
      </c>
      <c r="X41" s="23">
        <f t="shared" si="1"/>
        <v>1.41</v>
      </c>
      <c r="Y41" s="44" t="s">
        <v>12</v>
      </c>
    </row>
    <row r="42" spans="1:25" s="1" customFormat="1" ht="21.75" x14ac:dyDescent="0.25">
      <c r="A42" s="18">
        <v>26</v>
      </c>
      <c r="B42" s="21" t="s">
        <v>55</v>
      </c>
      <c r="C42" s="53">
        <v>0</v>
      </c>
      <c r="D42" s="54">
        <v>15</v>
      </c>
      <c r="E42" s="53">
        <v>0</v>
      </c>
      <c r="F42" s="54">
        <v>15</v>
      </c>
      <c r="G42" s="22">
        <v>0</v>
      </c>
      <c r="H42" s="22">
        <v>15</v>
      </c>
      <c r="I42" s="23">
        <v>99.999977041451203</v>
      </c>
      <c r="J42" s="22">
        <v>20</v>
      </c>
      <c r="K42" s="23">
        <v>77.471530096771488</v>
      </c>
      <c r="L42" s="22">
        <v>20</v>
      </c>
      <c r="M42" s="22">
        <v>1</v>
      </c>
      <c r="N42" s="22">
        <v>15</v>
      </c>
      <c r="O42" s="28">
        <v>0</v>
      </c>
      <c r="P42" s="28">
        <v>5</v>
      </c>
      <c r="Q42" s="42">
        <v>0</v>
      </c>
      <c r="R42" s="22">
        <v>0</v>
      </c>
      <c r="S42" s="42">
        <v>2.5354402589724909E-2</v>
      </c>
      <c r="T42" s="22">
        <v>10</v>
      </c>
      <c r="U42" s="24">
        <v>0</v>
      </c>
      <c r="V42" s="24">
        <v>0</v>
      </c>
      <c r="W42" s="24">
        <f t="shared" si="0"/>
        <v>95</v>
      </c>
      <c r="X42" s="23">
        <f t="shared" si="1"/>
        <v>1.48</v>
      </c>
      <c r="Y42" s="44" t="s">
        <v>12</v>
      </c>
    </row>
    <row r="43" spans="1:25" s="1" customFormat="1" ht="21.75" x14ac:dyDescent="0.25">
      <c r="A43" s="18">
        <v>27</v>
      </c>
      <c r="B43" s="21" t="s">
        <v>56</v>
      </c>
      <c r="C43" s="53">
        <v>0</v>
      </c>
      <c r="D43" s="54">
        <v>15</v>
      </c>
      <c r="E43" s="53">
        <v>0</v>
      </c>
      <c r="F43" s="54">
        <v>15</v>
      </c>
      <c r="G43" s="22">
        <v>0</v>
      </c>
      <c r="H43" s="22">
        <v>15</v>
      </c>
      <c r="I43" s="23">
        <v>99.739827313541866</v>
      </c>
      <c r="J43" s="22">
        <v>20</v>
      </c>
      <c r="K43" s="23">
        <v>69.844633579192347</v>
      </c>
      <c r="L43" s="22">
        <v>20</v>
      </c>
      <c r="M43" s="22">
        <v>1</v>
      </c>
      <c r="N43" s="22">
        <v>15</v>
      </c>
      <c r="O43" s="28">
        <v>0</v>
      </c>
      <c r="P43" s="28">
        <v>5</v>
      </c>
      <c r="Q43" s="42">
        <v>2.1622477257022363E-2</v>
      </c>
      <c r="R43" s="22">
        <v>10</v>
      </c>
      <c r="S43" s="42">
        <v>2.2922562749201128E-18</v>
      </c>
      <c r="T43" s="22">
        <v>0</v>
      </c>
      <c r="U43" s="24">
        <v>0</v>
      </c>
      <c r="V43" s="24">
        <v>0</v>
      </c>
      <c r="W43" s="24">
        <f t="shared" si="0"/>
        <v>95</v>
      </c>
      <c r="X43" s="23">
        <f t="shared" si="1"/>
        <v>1.48</v>
      </c>
      <c r="Y43" s="44" t="s">
        <v>12</v>
      </c>
    </row>
    <row r="44" spans="1:25" s="1" customFormat="1" ht="21.75" x14ac:dyDescent="0.25">
      <c r="A44" s="18">
        <v>28</v>
      </c>
      <c r="B44" s="21" t="s">
        <v>57</v>
      </c>
      <c r="C44" s="53">
        <v>0</v>
      </c>
      <c r="D44" s="54">
        <v>15</v>
      </c>
      <c r="E44" s="53">
        <v>0</v>
      </c>
      <c r="F44" s="54">
        <v>15</v>
      </c>
      <c r="G44" s="22">
        <v>0</v>
      </c>
      <c r="H44" s="22">
        <v>15</v>
      </c>
      <c r="I44" s="23">
        <v>99.20900810025924</v>
      </c>
      <c r="J44" s="22">
        <v>20</v>
      </c>
      <c r="K44" s="23">
        <v>70.718342584352627</v>
      </c>
      <c r="L44" s="22">
        <v>20</v>
      </c>
      <c r="M44" s="22">
        <v>0</v>
      </c>
      <c r="N44" s="22">
        <v>15</v>
      </c>
      <c r="O44" s="28">
        <v>0</v>
      </c>
      <c r="P44" s="28">
        <v>5</v>
      </c>
      <c r="Q44" s="42">
        <v>1.9253135872795645E-3</v>
      </c>
      <c r="R44" s="22">
        <v>0</v>
      </c>
      <c r="S44" s="42">
        <v>6.3769098301914746E-3</v>
      </c>
      <c r="T44" s="22">
        <v>0</v>
      </c>
      <c r="U44" s="24">
        <v>0</v>
      </c>
      <c r="V44" s="24">
        <v>0</v>
      </c>
      <c r="W44" s="24">
        <f t="shared" si="0"/>
        <v>105</v>
      </c>
      <c r="X44" s="23">
        <f t="shared" si="1"/>
        <v>1.64</v>
      </c>
      <c r="Y44" s="44" t="s">
        <v>11</v>
      </c>
    </row>
    <row r="45" spans="1:25" s="1" customFormat="1" ht="21.75" x14ac:dyDescent="0.25">
      <c r="A45" s="18">
        <v>29</v>
      </c>
      <c r="B45" s="21" t="s">
        <v>58</v>
      </c>
      <c r="C45" s="53">
        <v>0</v>
      </c>
      <c r="D45" s="54">
        <v>15</v>
      </c>
      <c r="E45" s="53">
        <v>0</v>
      </c>
      <c r="F45" s="54">
        <v>15</v>
      </c>
      <c r="G45" s="22">
        <v>0</v>
      </c>
      <c r="H45" s="22">
        <v>15</v>
      </c>
      <c r="I45" s="23">
        <v>98.33596774307874</v>
      </c>
      <c r="J45" s="22">
        <v>20</v>
      </c>
      <c r="K45" s="23">
        <v>67.039510697731458</v>
      </c>
      <c r="L45" s="22">
        <v>20</v>
      </c>
      <c r="M45" s="22">
        <v>2</v>
      </c>
      <c r="N45" s="22">
        <v>0</v>
      </c>
      <c r="O45" s="28">
        <v>0</v>
      </c>
      <c r="P45" s="28">
        <v>5</v>
      </c>
      <c r="Q45" s="42">
        <v>2.8313017809870728E-3</v>
      </c>
      <c r="R45" s="22">
        <v>0</v>
      </c>
      <c r="S45" s="42">
        <v>0</v>
      </c>
      <c r="T45" s="22">
        <v>0</v>
      </c>
      <c r="U45" s="24">
        <v>0</v>
      </c>
      <c r="V45" s="24">
        <v>0</v>
      </c>
      <c r="W45" s="24">
        <f t="shared" si="0"/>
        <v>90</v>
      </c>
      <c r="X45" s="23">
        <f t="shared" si="1"/>
        <v>1.41</v>
      </c>
      <c r="Y45" s="44" t="s">
        <v>12</v>
      </c>
    </row>
    <row r="46" spans="1:25" s="1" customFormat="1" ht="21.75" x14ac:dyDescent="0.25">
      <c r="A46" s="18">
        <v>30</v>
      </c>
      <c r="B46" s="21" t="s">
        <v>59</v>
      </c>
      <c r="C46" s="53">
        <v>0</v>
      </c>
      <c r="D46" s="54">
        <v>15</v>
      </c>
      <c r="E46" s="53">
        <v>0</v>
      </c>
      <c r="F46" s="54">
        <v>15</v>
      </c>
      <c r="G46" s="22">
        <v>0</v>
      </c>
      <c r="H46" s="22">
        <v>15</v>
      </c>
      <c r="I46" s="23">
        <v>99.966817009258619</v>
      </c>
      <c r="J46" s="22">
        <v>20</v>
      </c>
      <c r="K46" s="23">
        <v>72.464381206056089</v>
      </c>
      <c r="L46" s="22">
        <v>20</v>
      </c>
      <c r="M46" s="22">
        <v>0</v>
      </c>
      <c r="N46" s="22">
        <v>15</v>
      </c>
      <c r="O46" s="28">
        <v>0</v>
      </c>
      <c r="P46" s="28">
        <v>5</v>
      </c>
      <c r="Q46" s="42">
        <v>3.3281124014124318E-4</v>
      </c>
      <c r="R46" s="22">
        <v>0</v>
      </c>
      <c r="S46" s="42">
        <v>9.2100946255294323E-3</v>
      </c>
      <c r="T46" s="22">
        <v>0</v>
      </c>
      <c r="U46" s="24">
        <v>0</v>
      </c>
      <c r="V46" s="24">
        <v>0</v>
      </c>
      <c r="W46" s="24">
        <f t="shared" si="0"/>
        <v>105</v>
      </c>
      <c r="X46" s="23">
        <f t="shared" si="1"/>
        <v>1.64</v>
      </c>
      <c r="Y46" s="44" t="s">
        <v>11</v>
      </c>
    </row>
    <row r="47" spans="1:25" s="1" customFormat="1" ht="21.75" x14ac:dyDescent="0.25">
      <c r="A47" s="18">
        <v>31</v>
      </c>
      <c r="B47" s="21" t="s">
        <v>60</v>
      </c>
      <c r="C47" s="53">
        <v>0</v>
      </c>
      <c r="D47" s="54">
        <v>15</v>
      </c>
      <c r="E47" s="53">
        <v>0</v>
      </c>
      <c r="F47" s="54">
        <v>15</v>
      </c>
      <c r="G47" s="22">
        <v>0</v>
      </c>
      <c r="H47" s="22">
        <v>15</v>
      </c>
      <c r="I47" s="27">
        <v>99.76311744348321</v>
      </c>
      <c r="J47" s="28">
        <v>20</v>
      </c>
      <c r="K47" s="27">
        <v>69.662773703025337</v>
      </c>
      <c r="L47" s="28">
        <v>20</v>
      </c>
      <c r="M47" s="28">
        <v>2</v>
      </c>
      <c r="N47" s="28">
        <v>5</v>
      </c>
      <c r="O47" s="28">
        <v>0</v>
      </c>
      <c r="P47" s="28">
        <v>5</v>
      </c>
      <c r="Q47" s="42">
        <v>0</v>
      </c>
      <c r="R47" s="22">
        <v>0</v>
      </c>
      <c r="S47" s="42">
        <v>4.4915046993338802E-3</v>
      </c>
      <c r="T47" s="22">
        <v>0</v>
      </c>
      <c r="U47" s="24">
        <v>2</v>
      </c>
      <c r="V47" s="24">
        <v>20</v>
      </c>
      <c r="W47" s="24">
        <f>D47+F47+H47+J47+L47+N47+P47-R47-T47-V47</f>
        <v>75</v>
      </c>
      <c r="X47" s="23">
        <f t="shared" si="1"/>
        <v>1.17</v>
      </c>
      <c r="Y47" s="44" t="s">
        <v>12</v>
      </c>
    </row>
    <row r="48" spans="1:25" s="1" customFormat="1" ht="21.75" x14ac:dyDescent="0.25">
      <c r="A48" s="18">
        <v>32</v>
      </c>
      <c r="B48" s="21" t="s">
        <v>61</v>
      </c>
      <c r="C48" s="53">
        <v>0</v>
      </c>
      <c r="D48" s="54">
        <v>15</v>
      </c>
      <c r="E48" s="53">
        <v>0</v>
      </c>
      <c r="F48" s="54">
        <v>15</v>
      </c>
      <c r="G48" s="22">
        <v>0</v>
      </c>
      <c r="H48" s="22">
        <v>15</v>
      </c>
      <c r="I48" s="23">
        <v>97.429606644040945</v>
      </c>
      <c r="J48" s="22">
        <v>20</v>
      </c>
      <c r="K48" s="23">
        <v>64.458388664016582</v>
      </c>
      <c r="L48" s="22">
        <v>0</v>
      </c>
      <c r="M48" s="22">
        <v>2</v>
      </c>
      <c r="N48" s="22">
        <v>0</v>
      </c>
      <c r="O48" s="28">
        <v>0</v>
      </c>
      <c r="P48" s="28">
        <v>5</v>
      </c>
      <c r="Q48" s="42">
        <v>2.9116287777874374E-2</v>
      </c>
      <c r="R48" s="22">
        <v>10</v>
      </c>
      <c r="S48" s="42">
        <v>1.1695453704249517E-3</v>
      </c>
      <c r="T48" s="22">
        <v>0</v>
      </c>
      <c r="U48" s="24">
        <v>6</v>
      </c>
      <c r="V48" s="24">
        <v>20</v>
      </c>
      <c r="W48" s="24">
        <f>D48+F48+H48+J48+L48+N48+P48-R48-T48-V48</f>
        <v>40</v>
      </c>
      <c r="X48" s="23">
        <f t="shared" si="1"/>
        <v>0.63</v>
      </c>
      <c r="Y48" s="44" t="s">
        <v>13</v>
      </c>
    </row>
    <row r="49" spans="1:25" s="1" customFormat="1" ht="21.75" x14ac:dyDescent="0.25">
      <c r="A49" s="18">
        <v>33</v>
      </c>
      <c r="B49" s="26" t="s">
        <v>62</v>
      </c>
      <c r="C49" s="53">
        <v>0</v>
      </c>
      <c r="D49" s="54">
        <v>15</v>
      </c>
      <c r="E49" s="53">
        <v>0</v>
      </c>
      <c r="F49" s="54">
        <v>15</v>
      </c>
      <c r="G49" s="22">
        <v>0</v>
      </c>
      <c r="H49" s="22">
        <v>15</v>
      </c>
      <c r="I49" s="27">
        <v>95.964751631698874</v>
      </c>
      <c r="J49" s="28">
        <v>20</v>
      </c>
      <c r="K49" s="27">
        <v>68.174095297043465</v>
      </c>
      <c r="L49" s="28">
        <v>20</v>
      </c>
      <c r="M49" s="28">
        <v>4</v>
      </c>
      <c r="N49" s="28">
        <v>0</v>
      </c>
      <c r="O49" s="28">
        <v>0</v>
      </c>
      <c r="P49" s="28">
        <v>5</v>
      </c>
      <c r="Q49" s="42">
        <v>1.0040692359106868E-2</v>
      </c>
      <c r="R49" s="22">
        <v>0</v>
      </c>
      <c r="S49" s="42">
        <v>2.6591352937711785E-2</v>
      </c>
      <c r="T49" s="22">
        <v>10</v>
      </c>
      <c r="U49" s="24">
        <v>0</v>
      </c>
      <c r="V49" s="24">
        <v>0</v>
      </c>
      <c r="W49" s="24">
        <f t="shared" si="0"/>
        <v>80</v>
      </c>
      <c r="X49" s="23">
        <f t="shared" ref="X49:X74" si="2">ROUND(W49/64,2)</f>
        <v>1.25</v>
      </c>
      <c r="Y49" s="44" t="s">
        <v>12</v>
      </c>
    </row>
    <row r="50" spans="1:25" s="1" customFormat="1" ht="21.75" x14ac:dyDescent="0.25">
      <c r="A50" s="18">
        <v>34</v>
      </c>
      <c r="B50" s="21" t="s">
        <v>63</v>
      </c>
      <c r="C50" s="53">
        <v>1</v>
      </c>
      <c r="D50" s="54">
        <v>15</v>
      </c>
      <c r="E50" s="53">
        <v>0.42620641542018584</v>
      </c>
      <c r="F50" s="54">
        <v>15</v>
      </c>
      <c r="G50" s="22">
        <v>0</v>
      </c>
      <c r="H50" s="22">
        <v>15</v>
      </c>
      <c r="I50" s="27">
        <v>96.980025118073613</v>
      </c>
      <c r="J50" s="28">
        <v>20</v>
      </c>
      <c r="K50" s="27">
        <v>67.774434053621604</v>
      </c>
      <c r="L50" s="28">
        <v>20</v>
      </c>
      <c r="M50" s="28">
        <v>4</v>
      </c>
      <c r="N50" s="28">
        <v>0</v>
      </c>
      <c r="O50" s="28">
        <v>0</v>
      </c>
      <c r="P50" s="28">
        <v>5</v>
      </c>
      <c r="Q50" s="42">
        <v>5.3581805439243567E-3</v>
      </c>
      <c r="R50" s="22">
        <v>0</v>
      </c>
      <c r="S50" s="42">
        <v>0</v>
      </c>
      <c r="T50" s="22">
        <v>0</v>
      </c>
      <c r="U50" s="24">
        <v>0</v>
      </c>
      <c r="V50" s="24">
        <v>0</v>
      </c>
      <c r="W50" s="24">
        <f t="shared" si="0"/>
        <v>90</v>
      </c>
      <c r="X50" s="23">
        <f t="shared" si="2"/>
        <v>1.41</v>
      </c>
      <c r="Y50" s="44" t="s">
        <v>12</v>
      </c>
    </row>
    <row r="51" spans="1:25" s="1" customFormat="1" ht="21.75" x14ac:dyDescent="0.25">
      <c r="A51" s="18">
        <v>35</v>
      </c>
      <c r="B51" s="21" t="s">
        <v>64</v>
      </c>
      <c r="C51" s="53">
        <v>0</v>
      </c>
      <c r="D51" s="54">
        <v>15</v>
      </c>
      <c r="E51" s="53">
        <v>0</v>
      </c>
      <c r="F51" s="54">
        <v>15</v>
      </c>
      <c r="G51" s="22">
        <v>0</v>
      </c>
      <c r="H51" s="22">
        <v>15</v>
      </c>
      <c r="I51" s="23">
        <v>96.557668703087245</v>
      </c>
      <c r="J51" s="22">
        <v>20</v>
      </c>
      <c r="K51" s="23">
        <v>68.304505232883059</v>
      </c>
      <c r="L51" s="22">
        <v>20</v>
      </c>
      <c r="M51" s="22">
        <v>1</v>
      </c>
      <c r="N51" s="22">
        <v>15</v>
      </c>
      <c r="O51" s="28">
        <v>0</v>
      </c>
      <c r="P51" s="28">
        <v>5</v>
      </c>
      <c r="Q51" s="42">
        <v>2.54947429586121E-2</v>
      </c>
      <c r="R51" s="22">
        <v>10</v>
      </c>
      <c r="S51" s="42">
        <v>5.9130450727521104E-18</v>
      </c>
      <c r="T51" s="22">
        <v>0</v>
      </c>
      <c r="U51" s="24">
        <v>0</v>
      </c>
      <c r="V51" s="24">
        <v>0</v>
      </c>
      <c r="W51" s="24">
        <f t="shared" si="0"/>
        <v>95</v>
      </c>
      <c r="X51" s="23">
        <f t="shared" si="2"/>
        <v>1.48</v>
      </c>
      <c r="Y51" s="44" t="s">
        <v>12</v>
      </c>
    </row>
    <row r="52" spans="1:25" s="1" customFormat="1" ht="21.75" x14ac:dyDescent="0.25">
      <c r="A52" s="18">
        <v>36</v>
      </c>
      <c r="B52" s="29" t="s">
        <v>65</v>
      </c>
      <c r="C52" s="53">
        <v>1</v>
      </c>
      <c r="D52" s="54">
        <v>15</v>
      </c>
      <c r="E52" s="53">
        <v>-9.7357791745279459E-3</v>
      </c>
      <c r="F52" s="54">
        <v>15</v>
      </c>
      <c r="G52" s="22">
        <v>0</v>
      </c>
      <c r="H52" s="22">
        <v>15</v>
      </c>
      <c r="I52" s="27">
        <v>99.999876226855449</v>
      </c>
      <c r="J52" s="28">
        <v>20</v>
      </c>
      <c r="K52" s="27">
        <v>71.877135570205752</v>
      </c>
      <c r="L52" s="28">
        <v>20</v>
      </c>
      <c r="M52" s="28">
        <v>3</v>
      </c>
      <c r="N52" s="28">
        <v>0</v>
      </c>
      <c r="O52" s="28">
        <v>0</v>
      </c>
      <c r="P52" s="28">
        <v>5</v>
      </c>
      <c r="Q52" s="42">
        <v>0</v>
      </c>
      <c r="R52" s="22">
        <v>0</v>
      </c>
      <c r="S52" s="42">
        <v>2.2050740175780909E-3</v>
      </c>
      <c r="T52" s="22">
        <v>0</v>
      </c>
      <c r="U52" s="24">
        <v>0</v>
      </c>
      <c r="V52" s="24">
        <v>0</v>
      </c>
      <c r="W52" s="24">
        <f t="shared" si="0"/>
        <v>90</v>
      </c>
      <c r="X52" s="23">
        <f t="shared" si="2"/>
        <v>1.41</v>
      </c>
      <c r="Y52" s="44" t="s">
        <v>12</v>
      </c>
    </row>
    <row r="53" spans="1:25" s="1" customFormat="1" ht="21.75" x14ac:dyDescent="0.25">
      <c r="A53" s="18">
        <v>37</v>
      </c>
      <c r="B53" s="21" t="s">
        <v>66</v>
      </c>
      <c r="C53" s="53">
        <v>0</v>
      </c>
      <c r="D53" s="54">
        <v>15</v>
      </c>
      <c r="E53" s="53">
        <v>0</v>
      </c>
      <c r="F53" s="54">
        <v>15</v>
      </c>
      <c r="G53" s="22">
        <v>0</v>
      </c>
      <c r="H53" s="22">
        <v>15</v>
      </c>
      <c r="I53" s="23">
        <v>99.919045754555199</v>
      </c>
      <c r="J53" s="22">
        <v>20</v>
      </c>
      <c r="K53" s="23">
        <v>68.317689737393906</v>
      </c>
      <c r="L53" s="22">
        <v>20</v>
      </c>
      <c r="M53" s="22">
        <v>4</v>
      </c>
      <c r="N53" s="22">
        <v>0</v>
      </c>
      <c r="O53" s="28">
        <v>0</v>
      </c>
      <c r="P53" s="28">
        <v>5</v>
      </c>
      <c r="Q53" s="42">
        <v>2.8758497971389192E-2</v>
      </c>
      <c r="R53" s="22">
        <v>10</v>
      </c>
      <c r="S53" s="42">
        <v>0</v>
      </c>
      <c r="T53" s="22">
        <v>0</v>
      </c>
      <c r="U53" s="24">
        <v>6</v>
      </c>
      <c r="V53" s="24">
        <v>20</v>
      </c>
      <c r="W53" s="24">
        <f t="shared" si="0"/>
        <v>60</v>
      </c>
      <c r="X53" s="23">
        <f t="shared" si="2"/>
        <v>0.94</v>
      </c>
      <c r="Y53" s="44" t="s">
        <v>10</v>
      </c>
    </row>
    <row r="54" spans="1:25" s="1" customFormat="1" ht="21.75" x14ac:dyDescent="0.25">
      <c r="A54" s="18">
        <v>38</v>
      </c>
      <c r="B54" s="21" t="s">
        <v>67</v>
      </c>
      <c r="C54" s="53">
        <v>0</v>
      </c>
      <c r="D54" s="54">
        <v>15</v>
      </c>
      <c r="E54" s="53">
        <v>0</v>
      </c>
      <c r="F54" s="54">
        <v>15</v>
      </c>
      <c r="G54" s="22">
        <v>0</v>
      </c>
      <c r="H54" s="22">
        <v>15</v>
      </c>
      <c r="I54" s="23">
        <v>95.689262643184421</v>
      </c>
      <c r="J54" s="22">
        <v>20</v>
      </c>
      <c r="K54" s="23">
        <v>71.54341071372842</v>
      </c>
      <c r="L54" s="22">
        <v>20</v>
      </c>
      <c r="M54" s="22">
        <v>0</v>
      </c>
      <c r="N54" s="22">
        <v>15</v>
      </c>
      <c r="O54" s="28">
        <v>0</v>
      </c>
      <c r="P54" s="28">
        <v>5</v>
      </c>
      <c r="Q54" s="42">
        <v>1.1554449071823639E-2</v>
      </c>
      <c r="R54" s="22">
        <v>0</v>
      </c>
      <c r="S54" s="42">
        <v>5.1114402827226403E-4</v>
      </c>
      <c r="T54" s="22">
        <v>0</v>
      </c>
      <c r="U54" s="24">
        <v>1</v>
      </c>
      <c r="V54" s="24">
        <v>10</v>
      </c>
      <c r="W54" s="24">
        <f t="shared" si="0"/>
        <v>95</v>
      </c>
      <c r="X54" s="23">
        <f t="shared" si="2"/>
        <v>1.48</v>
      </c>
      <c r="Y54" s="44" t="s">
        <v>12</v>
      </c>
    </row>
    <row r="55" spans="1:25" s="1" customFormat="1" ht="32.25" x14ac:dyDescent="0.25">
      <c r="A55" s="18">
        <v>39</v>
      </c>
      <c r="B55" s="21" t="s">
        <v>68</v>
      </c>
      <c r="C55" s="53">
        <v>0</v>
      </c>
      <c r="D55" s="54">
        <v>15</v>
      </c>
      <c r="E55" s="53">
        <v>0</v>
      </c>
      <c r="F55" s="54">
        <v>15</v>
      </c>
      <c r="G55" s="22">
        <v>0</v>
      </c>
      <c r="H55" s="22">
        <v>15</v>
      </c>
      <c r="I55" s="27">
        <v>98.986258604426311</v>
      </c>
      <c r="J55" s="28">
        <v>20</v>
      </c>
      <c r="K55" s="27">
        <v>61.294318022353046</v>
      </c>
      <c r="L55" s="28">
        <v>0</v>
      </c>
      <c r="M55" s="28">
        <v>2</v>
      </c>
      <c r="N55" s="28">
        <v>5</v>
      </c>
      <c r="O55" s="28">
        <v>0</v>
      </c>
      <c r="P55" s="28">
        <v>5</v>
      </c>
      <c r="Q55" s="42">
        <v>0</v>
      </c>
      <c r="R55" s="22">
        <v>0</v>
      </c>
      <c r="S55" s="42">
        <v>7.6873750801545113E-4</v>
      </c>
      <c r="T55" s="22">
        <v>0</v>
      </c>
      <c r="U55" s="24">
        <v>8</v>
      </c>
      <c r="V55" s="24">
        <v>20</v>
      </c>
      <c r="W55" s="24">
        <f t="shared" si="0"/>
        <v>55</v>
      </c>
      <c r="X55" s="23">
        <f t="shared" si="2"/>
        <v>0.86</v>
      </c>
      <c r="Y55" s="44" t="s">
        <v>10</v>
      </c>
    </row>
    <row r="56" spans="1:25" s="1" customFormat="1" ht="21.75" x14ac:dyDescent="0.25">
      <c r="A56" s="18">
        <v>40</v>
      </c>
      <c r="B56" s="21" t="s">
        <v>69</v>
      </c>
      <c r="C56" s="53">
        <v>0</v>
      </c>
      <c r="D56" s="54">
        <v>15</v>
      </c>
      <c r="E56" s="53">
        <v>0</v>
      </c>
      <c r="F56" s="54">
        <v>15</v>
      </c>
      <c r="G56" s="22">
        <v>0</v>
      </c>
      <c r="H56" s="22">
        <v>15</v>
      </c>
      <c r="I56" s="23">
        <v>99.998032287111087</v>
      </c>
      <c r="J56" s="22">
        <v>20</v>
      </c>
      <c r="K56" s="23">
        <v>72.587873138748691</v>
      </c>
      <c r="L56" s="22">
        <v>20</v>
      </c>
      <c r="M56" s="22">
        <v>3</v>
      </c>
      <c r="N56" s="22">
        <v>0</v>
      </c>
      <c r="O56" s="28">
        <v>0</v>
      </c>
      <c r="P56" s="28">
        <v>5</v>
      </c>
      <c r="Q56" s="42">
        <v>3.8728663908417236E-3</v>
      </c>
      <c r="R56" s="22">
        <v>0</v>
      </c>
      <c r="S56" s="42">
        <v>5.9798138867602022E-3</v>
      </c>
      <c r="T56" s="22">
        <v>0</v>
      </c>
      <c r="U56" s="24">
        <v>4</v>
      </c>
      <c r="V56" s="24">
        <v>20</v>
      </c>
      <c r="W56" s="24">
        <f t="shared" si="0"/>
        <v>70</v>
      </c>
      <c r="X56" s="23">
        <f t="shared" si="2"/>
        <v>1.0900000000000001</v>
      </c>
      <c r="Y56" s="44" t="s">
        <v>10</v>
      </c>
    </row>
    <row r="57" spans="1:25" s="1" customFormat="1" ht="32.25" x14ac:dyDescent="0.25">
      <c r="A57" s="18">
        <v>41</v>
      </c>
      <c r="B57" s="21" t="s">
        <v>70</v>
      </c>
      <c r="C57" s="53">
        <v>0</v>
      </c>
      <c r="D57" s="54">
        <v>15</v>
      </c>
      <c r="E57" s="53">
        <v>0</v>
      </c>
      <c r="F57" s="54">
        <v>15</v>
      </c>
      <c r="G57" s="22">
        <v>0</v>
      </c>
      <c r="H57" s="22">
        <v>15</v>
      </c>
      <c r="I57" s="27">
        <v>100.00018742131522</v>
      </c>
      <c r="J57" s="28">
        <v>20</v>
      </c>
      <c r="K57" s="27">
        <v>69.884052477205287</v>
      </c>
      <c r="L57" s="28">
        <v>20</v>
      </c>
      <c r="M57" s="28">
        <v>4</v>
      </c>
      <c r="N57" s="28">
        <v>0</v>
      </c>
      <c r="O57" s="28">
        <v>0</v>
      </c>
      <c r="P57" s="28">
        <v>5</v>
      </c>
      <c r="Q57" s="42">
        <v>4.0680647034835584E-3</v>
      </c>
      <c r="R57" s="22">
        <v>0</v>
      </c>
      <c r="S57" s="42">
        <v>2.0145076183532493E-4</v>
      </c>
      <c r="T57" s="22">
        <v>0</v>
      </c>
      <c r="U57" s="24">
        <v>0</v>
      </c>
      <c r="V57" s="24">
        <v>0</v>
      </c>
      <c r="W57" s="24">
        <f t="shared" si="0"/>
        <v>90</v>
      </c>
      <c r="X57" s="23">
        <f t="shared" si="2"/>
        <v>1.41</v>
      </c>
      <c r="Y57" s="44" t="s">
        <v>12</v>
      </c>
    </row>
    <row r="58" spans="1:25" s="1" customFormat="1" ht="21.75" x14ac:dyDescent="0.25">
      <c r="A58" s="18">
        <v>42</v>
      </c>
      <c r="B58" s="21" t="s">
        <v>71</v>
      </c>
      <c r="C58" s="53">
        <v>0</v>
      </c>
      <c r="D58" s="54">
        <v>15</v>
      </c>
      <c r="E58" s="53">
        <v>0</v>
      </c>
      <c r="F58" s="54">
        <v>15</v>
      </c>
      <c r="G58" s="22">
        <v>0</v>
      </c>
      <c r="H58" s="22">
        <v>15</v>
      </c>
      <c r="I58" s="27">
        <v>98.53815187998029</v>
      </c>
      <c r="J58" s="28">
        <v>20</v>
      </c>
      <c r="K58" s="27">
        <v>72.427926256288842</v>
      </c>
      <c r="L58" s="28">
        <v>20</v>
      </c>
      <c r="M58" s="28">
        <v>2</v>
      </c>
      <c r="N58" s="28">
        <v>5</v>
      </c>
      <c r="O58" s="28">
        <v>0</v>
      </c>
      <c r="P58" s="28">
        <v>5</v>
      </c>
      <c r="Q58" s="42">
        <v>3.0473121865942865E-2</v>
      </c>
      <c r="R58" s="22">
        <v>10</v>
      </c>
      <c r="S58" s="42">
        <v>1.0731287666191284E-2</v>
      </c>
      <c r="T58" s="22">
        <v>0</v>
      </c>
      <c r="U58" s="24">
        <v>0</v>
      </c>
      <c r="V58" s="24">
        <v>0</v>
      </c>
      <c r="W58" s="24">
        <f t="shared" si="0"/>
        <v>85</v>
      </c>
      <c r="X58" s="23">
        <f t="shared" si="2"/>
        <v>1.33</v>
      </c>
      <c r="Y58" s="44" t="s">
        <v>12</v>
      </c>
    </row>
    <row r="59" spans="1:25" s="1" customFormat="1" ht="21.75" x14ac:dyDescent="0.25">
      <c r="A59" s="18">
        <v>43</v>
      </c>
      <c r="B59" s="21" t="s">
        <v>72</v>
      </c>
      <c r="C59" s="53">
        <v>1</v>
      </c>
      <c r="D59" s="54">
        <v>15</v>
      </c>
      <c r="E59" s="53">
        <v>0.12122474395219861</v>
      </c>
      <c r="F59" s="54">
        <v>15</v>
      </c>
      <c r="G59" s="22">
        <v>0</v>
      </c>
      <c r="H59" s="22">
        <v>15</v>
      </c>
      <c r="I59" s="27">
        <v>99.923286231537276</v>
      </c>
      <c r="J59" s="28">
        <v>20</v>
      </c>
      <c r="K59" s="27">
        <v>65.674407738601687</v>
      </c>
      <c r="L59" s="28">
        <v>20</v>
      </c>
      <c r="M59" s="28">
        <v>2</v>
      </c>
      <c r="N59" s="28">
        <v>5</v>
      </c>
      <c r="O59" s="28">
        <v>0</v>
      </c>
      <c r="P59" s="28">
        <v>5</v>
      </c>
      <c r="Q59" s="42">
        <v>1.5314392472328448E-3</v>
      </c>
      <c r="R59" s="22">
        <v>0</v>
      </c>
      <c r="S59" s="42">
        <v>1.2381376996440067E-2</v>
      </c>
      <c r="T59" s="22">
        <v>0</v>
      </c>
      <c r="U59" s="24">
        <v>0</v>
      </c>
      <c r="V59" s="24">
        <v>0</v>
      </c>
      <c r="W59" s="24">
        <f>D59+F59+H59+J59+L59+N59+P59-R59-T59-V59</f>
        <v>95</v>
      </c>
      <c r="X59" s="23">
        <f>ROUND(W59/64,2)</f>
        <v>1.48</v>
      </c>
      <c r="Y59" s="44" t="s">
        <v>12</v>
      </c>
    </row>
    <row r="60" spans="1:25" s="1" customFormat="1" ht="21.75" x14ac:dyDescent="0.25">
      <c r="A60" s="18">
        <v>44</v>
      </c>
      <c r="B60" s="26" t="s">
        <v>73</v>
      </c>
      <c r="C60" s="53">
        <v>0</v>
      </c>
      <c r="D60" s="54">
        <v>15</v>
      </c>
      <c r="E60" s="53">
        <v>0</v>
      </c>
      <c r="F60" s="54">
        <v>15</v>
      </c>
      <c r="G60" s="22">
        <v>0</v>
      </c>
      <c r="H60" s="22">
        <v>15</v>
      </c>
      <c r="I60" s="23">
        <v>92.380730819570445</v>
      </c>
      <c r="J60" s="22">
        <v>10</v>
      </c>
      <c r="K60" s="23">
        <v>69.495622878544879</v>
      </c>
      <c r="L60" s="22">
        <v>20</v>
      </c>
      <c r="M60" s="22">
        <v>0</v>
      </c>
      <c r="N60" s="22">
        <v>15</v>
      </c>
      <c r="O60" s="28">
        <v>0</v>
      </c>
      <c r="P60" s="28">
        <v>5</v>
      </c>
      <c r="Q60" s="42">
        <v>1.7628311757528155E-2</v>
      </c>
      <c r="R60" s="22">
        <v>0</v>
      </c>
      <c r="S60" s="42">
        <v>0</v>
      </c>
      <c r="T60" s="22">
        <v>0</v>
      </c>
      <c r="U60" s="24">
        <v>0</v>
      </c>
      <c r="V60" s="24">
        <v>0</v>
      </c>
      <c r="W60" s="24">
        <f t="shared" si="0"/>
        <v>95</v>
      </c>
      <c r="X60" s="23">
        <f t="shared" si="2"/>
        <v>1.48</v>
      </c>
      <c r="Y60" s="44" t="s">
        <v>12</v>
      </c>
    </row>
    <row r="61" spans="1:25" s="1" customFormat="1" ht="21.75" x14ac:dyDescent="0.25">
      <c r="A61" s="18">
        <v>45</v>
      </c>
      <c r="B61" s="26" t="s">
        <v>74</v>
      </c>
      <c r="C61" s="53">
        <v>0</v>
      </c>
      <c r="D61" s="54">
        <v>15</v>
      </c>
      <c r="E61" s="53">
        <v>0</v>
      </c>
      <c r="F61" s="54">
        <v>15</v>
      </c>
      <c r="G61" s="22">
        <v>0</v>
      </c>
      <c r="H61" s="22">
        <v>15</v>
      </c>
      <c r="I61" s="23">
        <v>99.998844461629304</v>
      </c>
      <c r="J61" s="22">
        <v>20</v>
      </c>
      <c r="K61" s="23">
        <v>68.149415105685236</v>
      </c>
      <c r="L61" s="22">
        <v>20</v>
      </c>
      <c r="M61" s="22">
        <v>2</v>
      </c>
      <c r="N61" s="22">
        <v>0</v>
      </c>
      <c r="O61" s="28">
        <v>0</v>
      </c>
      <c r="P61" s="28">
        <v>5</v>
      </c>
      <c r="Q61" s="42">
        <v>6.02756609101366E-3</v>
      </c>
      <c r="R61" s="22">
        <v>0</v>
      </c>
      <c r="S61" s="42">
        <v>2.2687328906037096E-3</v>
      </c>
      <c r="T61" s="22">
        <v>0</v>
      </c>
      <c r="U61" s="24">
        <v>0</v>
      </c>
      <c r="V61" s="24">
        <v>0</v>
      </c>
      <c r="W61" s="24">
        <f t="shared" si="0"/>
        <v>90</v>
      </c>
      <c r="X61" s="23">
        <f t="shared" si="2"/>
        <v>1.41</v>
      </c>
      <c r="Y61" s="44" t="s">
        <v>12</v>
      </c>
    </row>
    <row r="62" spans="1:25" s="1" customFormat="1" ht="21.75" x14ac:dyDescent="0.25">
      <c r="A62" s="18">
        <v>46</v>
      </c>
      <c r="B62" s="21" t="s">
        <v>75</v>
      </c>
      <c r="C62" s="53">
        <v>0</v>
      </c>
      <c r="D62" s="54">
        <v>15</v>
      </c>
      <c r="E62" s="53">
        <v>0</v>
      </c>
      <c r="F62" s="54">
        <v>15</v>
      </c>
      <c r="G62" s="22">
        <v>0</v>
      </c>
      <c r="H62" s="22">
        <v>15</v>
      </c>
      <c r="I62" s="23">
        <v>99.543951603803208</v>
      </c>
      <c r="J62" s="22">
        <v>20</v>
      </c>
      <c r="K62" s="23">
        <v>63.55</v>
      </c>
      <c r="L62" s="22">
        <v>0</v>
      </c>
      <c r="M62" s="22">
        <v>0</v>
      </c>
      <c r="N62" s="22">
        <v>15</v>
      </c>
      <c r="O62" s="28">
        <v>0</v>
      </c>
      <c r="P62" s="28">
        <v>5</v>
      </c>
      <c r="Q62" s="42">
        <v>2.2474306111785847E-2</v>
      </c>
      <c r="R62" s="22">
        <v>10</v>
      </c>
      <c r="S62" s="42">
        <v>6.3707057640119708E-3</v>
      </c>
      <c r="T62" s="22">
        <v>0</v>
      </c>
      <c r="U62" s="24">
        <v>0</v>
      </c>
      <c r="V62" s="24">
        <v>0</v>
      </c>
      <c r="W62" s="24">
        <f>D62+F62+H62+J62+L62+N62+P62-R62-T62-V62</f>
        <v>75</v>
      </c>
      <c r="X62" s="23">
        <f t="shared" si="2"/>
        <v>1.17</v>
      </c>
      <c r="Y62" s="44" t="s">
        <v>12</v>
      </c>
    </row>
    <row r="63" spans="1:25" s="1" customFormat="1" ht="21.75" x14ac:dyDescent="0.25">
      <c r="A63" s="18">
        <v>47</v>
      </c>
      <c r="B63" s="25" t="s">
        <v>76</v>
      </c>
      <c r="C63" s="53">
        <v>0</v>
      </c>
      <c r="D63" s="54">
        <v>15</v>
      </c>
      <c r="E63" s="53">
        <v>0</v>
      </c>
      <c r="F63" s="54">
        <v>15</v>
      </c>
      <c r="G63" s="22">
        <v>0</v>
      </c>
      <c r="H63" s="22">
        <v>15</v>
      </c>
      <c r="I63" s="23">
        <v>99.99721167709852</v>
      </c>
      <c r="J63" s="22">
        <v>20</v>
      </c>
      <c r="K63" s="23">
        <v>65.016674625197112</v>
      </c>
      <c r="L63" s="22">
        <v>20</v>
      </c>
      <c r="M63" s="22">
        <v>2</v>
      </c>
      <c r="N63" s="22">
        <v>0</v>
      </c>
      <c r="O63" s="28">
        <v>0</v>
      </c>
      <c r="P63" s="28">
        <v>5</v>
      </c>
      <c r="Q63" s="42">
        <v>1.6348672397881892E-2</v>
      </c>
      <c r="R63" s="22">
        <v>0</v>
      </c>
      <c r="S63" s="42">
        <v>3.8487072103015669E-4</v>
      </c>
      <c r="T63" s="22">
        <v>0</v>
      </c>
      <c r="U63" s="24">
        <v>5</v>
      </c>
      <c r="V63" s="24">
        <v>20</v>
      </c>
      <c r="W63" s="24">
        <f t="shared" si="0"/>
        <v>70</v>
      </c>
      <c r="X63" s="23">
        <f t="shared" si="2"/>
        <v>1.0900000000000001</v>
      </c>
      <c r="Y63" s="44" t="s">
        <v>10</v>
      </c>
    </row>
    <row r="64" spans="1:25" s="1" customFormat="1" ht="21.75" x14ac:dyDescent="0.25">
      <c r="A64" s="18">
        <v>48</v>
      </c>
      <c r="B64" s="21" t="s">
        <v>77</v>
      </c>
      <c r="C64" s="53">
        <v>0</v>
      </c>
      <c r="D64" s="54">
        <v>15</v>
      </c>
      <c r="E64" s="53">
        <v>0</v>
      </c>
      <c r="F64" s="54">
        <v>15</v>
      </c>
      <c r="G64" s="22">
        <v>0</v>
      </c>
      <c r="H64" s="22">
        <v>15</v>
      </c>
      <c r="I64" s="23">
        <v>98.958921679873271</v>
      </c>
      <c r="J64" s="22">
        <v>20</v>
      </c>
      <c r="K64" s="23">
        <v>68.922419074720764</v>
      </c>
      <c r="L64" s="22">
        <v>20</v>
      </c>
      <c r="M64" s="22">
        <v>5</v>
      </c>
      <c r="N64" s="22">
        <v>0</v>
      </c>
      <c r="O64" s="28">
        <v>0</v>
      </c>
      <c r="P64" s="28">
        <v>5</v>
      </c>
      <c r="Q64" s="42">
        <v>3.6682125646854673E-4</v>
      </c>
      <c r="R64" s="22">
        <v>0</v>
      </c>
      <c r="S64" s="42">
        <v>3.497594248034289E-3</v>
      </c>
      <c r="T64" s="22">
        <v>0</v>
      </c>
      <c r="U64" s="24">
        <v>3</v>
      </c>
      <c r="V64" s="24">
        <v>20</v>
      </c>
      <c r="W64" s="24">
        <f t="shared" si="0"/>
        <v>70</v>
      </c>
      <c r="X64" s="23">
        <f t="shared" si="2"/>
        <v>1.0900000000000001</v>
      </c>
      <c r="Y64" s="44" t="s">
        <v>10</v>
      </c>
    </row>
    <row r="65" spans="1:25" s="1" customFormat="1" ht="21.75" x14ac:dyDescent="0.25">
      <c r="A65" s="18">
        <v>49</v>
      </c>
      <c r="B65" s="21" t="s">
        <v>78</v>
      </c>
      <c r="C65" s="53">
        <v>0</v>
      </c>
      <c r="D65" s="54">
        <v>15</v>
      </c>
      <c r="E65" s="53">
        <v>0</v>
      </c>
      <c r="F65" s="54">
        <v>15</v>
      </c>
      <c r="G65" s="22">
        <v>0</v>
      </c>
      <c r="H65" s="22">
        <v>15</v>
      </c>
      <c r="I65" s="23">
        <v>97.983683215116997</v>
      </c>
      <c r="J65" s="22">
        <v>20</v>
      </c>
      <c r="K65" s="23">
        <v>65.325572460396373</v>
      </c>
      <c r="L65" s="22">
        <v>20</v>
      </c>
      <c r="M65" s="22">
        <v>3</v>
      </c>
      <c r="N65" s="22">
        <v>0</v>
      </c>
      <c r="O65" s="28">
        <v>0</v>
      </c>
      <c r="P65" s="28">
        <v>5</v>
      </c>
      <c r="Q65" s="42">
        <v>1.2907706882962078E-2</v>
      </c>
      <c r="R65" s="22">
        <v>0</v>
      </c>
      <c r="S65" s="42">
        <v>1.6458149711317083E-2</v>
      </c>
      <c r="T65" s="22">
        <v>0</v>
      </c>
      <c r="U65" s="24">
        <v>4</v>
      </c>
      <c r="V65" s="24">
        <v>20</v>
      </c>
      <c r="W65" s="24">
        <f t="shared" si="0"/>
        <v>70</v>
      </c>
      <c r="X65" s="23">
        <f t="shared" si="2"/>
        <v>1.0900000000000001</v>
      </c>
      <c r="Y65" s="44" t="s">
        <v>10</v>
      </c>
    </row>
    <row r="66" spans="1:25" s="1" customFormat="1" ht="21.75" x14ac:dyDescent="0.25">
      <c r="A66" s="18">
        <v>50</v>
      </c>
      <c r="B66" s="21" t="s">
        <v>79</v>
      </c>
      <c r="C66" s="53">
        <v>1</v>
      </c>
      <c r="D66" s="54">
        <v>15</v>
      </c>
      <c r="E66" s="53">
        <v>-6.4068605314906097E-3</v>
      </c>
      <c r="F66" s="54">
        <v>15</v>
      </c>
      <c r="G66" s="22">
        <v>0</v>
      </c>
      <c r="H66" s="22">
        <v>15</v>
      </c>
      <c r="I66" s="23">
        <v>95.163408727182372</v>
      </c>
      <c r="J66" s="22">
        <v>20</v>
      </c>
      <c r="K66" s="23">
        <v>68.529283177815856</v>
      </c>
      <c r="L66" s="22">
        <v>20</v>
      </c>
      <c r="M66" s="22">
        <v>6</v>
      </c>
      <c r="N66" s="22">
        <v>0</v>
      </c>
      <c r="O66" s="28">
        <v>0</v>
      </c>
      <c r="P66" s="28">
        <v>5</v>
      </c>
      <c r="Q66" s="42">
        <v>1.3487409152482479E-2</v>
      </c>
      <c r="R66" s="22">
        <v>0</v>
      </c>
      <c r="S66" s="42">
        <v>8.3802320513575584E-3</v>
      </c>
      <c r="T66" s="22">
        <v>0</v>
      </c>
      <c r="U66" s="24">
        <v>0</v>
      </c>
      <c r="V66" s="24">
        <v>0</v>
      </c>
      <c r="W66" s="24">
        <f t="shared" si="0"/>
        <v>90</v>
      </c>
      <c r="X66" s="23">
        <f t="shared" si="2"/>
        <v>1.41</v>
      </c>
      <c r="Y66" s="44" t="s">
        <v>12</v>
      </c>
    </row>
    <row r="67" spans="1:25" s="1" customFormat="1" ht="21.75" x14ac:dyDescent="0.25">
      <c r="A67" s="18">
        <v>51</v>
      </c>
      <c r="B67" s="21" t="s">
        <v>80</v>
      </c>
      <c r="C67" s="53">
        <v>0</v>
      </c>
      <c r="D67" s="54">
        <v>15</v>
      </c>
      <c r="E67" s="53">
        <v>0</v>
      </c>
      <c r="F67" s="54">
        <v>15</v>
      </c>
      <c r="G67" s="22">
        <v>0</v>
      </c>
      <c r="H67" s="22">
        <v>15</v>
      </c>
      <c r="I67" s="23">
        <v>99.989074439748848</v>
      </c>
      <c r="J67" s="22">
        <v>20</v>
      </c>
      <c r="K67" s="23">
        <v>66.107061602445668</v>
      </c>
      <c r="L67" s="22">
        <v>20</v>
      </c>
      <c r="M67" s="22">
        <v>1</v>
      </c>
      <c r="N67" s="22">
        <v>15</v>
      </c>
      <c r="O67" s="28">
        <v>0</v>
      </c>
      <c r="P67" s="28">
        <v>5</v>
      </c>
      <c r="Q67" s="42">
        <v>6.4168940298989377E-3</v>
      </c>
      <c r="R67" s="22">
        <v>0</v>
      </c>
      <c r="S67" s="42">
        <v>1.125084756707888E-4</v>
      </c>
      <c r="T67" s="22">
        <v>0</v>
      </c>
      <c r="U67" s="24">
        <v>0</v>
      </c>
      <c r="V67" s="24">
        <v>0</v>
      </c>
      <c r="W67" s="24">
        <f t="shared" si="0"/>
        <v>105</v>
      </c>
      <c r="X67" s="23">
        <f t="shared" si="2"/>
        <v>1.64</v>
      </c>
      <c r="Y67" s="44" t="s">
        <v>11</v>
      </c>
    </row>
    <row r="68" spans="1:25" s="1" customFormat="1" ht="21.75" x14ac:dyDescent="0.25">
      <c r="A68" s="18">
        <v>52</v>
      </c>
      <c r="B68" s="21" t="s">
        <v>81</v>
      </c>
      <c r="C68" s="53">
        <v>0</v>
      </c>
      <c r="D68" s="54">
        <v>15</v>
      </c>
      <c r="E68" s="53">
        <v>0</v>
      </c>
      <c r="F68" s="54">
        <v>15</v>
      </c>
      <c r="G68" s="22">
        <v>0</v>
      </c>
      <c r="H68" s="22">
        <v>15</v>
      </c>
      <c r="I68" s="23">
        <v>98.709715606897248</v>
      </c>
      <c r="J68" s="22">
        <v>20</v>
      </c>
      <c r="K68" s="23">
        <v>71.809976793472103</v>
      </c>
      <c r="L68" s="22">
        <v>20</v>
      </c>
      <c r="M68" s="22">
        <v>1</v>
      </c>
      <c r="N68" s="22">
        <v>15</v>
      </c>
      <c r="O68" s="28">
        <v>0</v>
      </c>
      <c r="P68" s="28">
        <v>5</v>
      </c>
      <c r="Q68" s="42">
        <v>2.1653827042346835E-2</v>
      </c>
      <c r="R68" s="22">
        <v>10</v>
      </c>
      <c r="S68" s="42">
        <v>9.2465249934929883E-3</v>
      </c>
      <c r="T68" s="22">
        <v>0</v>
      </c>
      <c r="U68" s="24">
        <v>0</v>
      </c>
      <c r="V68" s="24">
        <v>0</v>
      </c>
      <c r="W68" s="24">
        <f t="shared" si="0"/>
        <v>95</v>
      </c>
      <c r="X68" s="23">
        <f t="shared" si="2"/>
        <v>1.48</v>
      </c>
      <c r="Y68" s="44" t="s">
        <v>12</v>
      </c>
    </row>
    <row r="69" spans="1:25" s="1" customFormat="1" ht="21.75" x14ac:dyDescent="0.25">
      <c r="A69" s="18">
        <v>53</v>
      </c>
      <c r="B69" s="21" t="s">
        <v>82</v>
      </c>
      <c r="C69" s="53">
        <v>0</v>
      </c>
      <c r="D69" s="54">
        <v>15</v>
      </c>
      <c r="E69" s="53">
        <v>0</v>
      </c>
      <c r="F69" s="54">
        <v>15</v>
      </c>
      <c r="G69" s="22">
        <v>0</v>
      </c>
      <c r="H69" s="22">
        <v>15</v>
      </c>
      <c r="I69" s="23">
        <v>98.929439593651637</v>
      </c>
      <c r="J69" s="22">
        <v>20</v>
      </c>
      <c r="K69" s="23">
        <v>68.176025847435511</v>
      </c>
      <c r="L69" s="22">
        <v>20</v>
      </c>
      <c r="M69" s="22">
        <v>3</v>
      </c>
      <c r="N69" s="22">
        <v>0</v>
      </c>
      <c r="O69" s="28">
        <v>0</v>
      </c>
      <c r="P69" s="28">
        <v>5</v>
      </c>
      <c r="Q69" s="42">
        <v>2.0005898570237868E-2</v>
      </c>
      <c r="R69" s="22">
        <v>10</v>
      </c>
      <c r="S69" s="42">
        <v>6.7675585760794436E-3</v>
      </c>
      <c r="T69" s="22">
        <v>0</v>
      </c>
      <c r="U69" s="24">
        <v>0</v>
      </c>
      <c r="V69" s="24">
        <v>0</v>
      </c>
      <c r="W69" s="24">
        <f t="shared" si="0"/>
        <v>80</v>
      </c>
      <c r="X69" s="23">
        <f t="shared" si="2"/>
        <v>1.25</v>
      </c>
      <c r="Y69" s="44" t="s">
        <v>12</v>
      </c>
    </row>
    <row r="70" spans="1:25" s="1" customFormat="1" ht="21.75" x14ac:dyDescent="0.25">
      <c r="A70" s="18">
        <v>54</v>
      </c>
      <c r="B70" s="21" t="s">
        <v>83</v>
      </c>
      <c r="C70" s="53">
        <v>0</v>
      </c>
      <c r="D70" s="54">
        <v>15</v>
      </c>
      <c r="E70" s="53">
        <v>0</v>
      </c>
      <c r="F70" s="54">
        <v>15</v>
      </c>
      <c r="G70" s="22">
        <v>0</v>
      </c>
      <c r="H70" s="22">
        <v>15</v>
      </c>
      <c r="I70" s="23">
        <v>98.893513412970719</v>
      </c>
      <c r="J70" s="22">
        <v>20</v>
      </c>
      <c r="K70" s="23">
        <v>74.082224126492363</v>
      </c>
      <c r="L70" s="22">
        <v>20</v>
      </c>
      <c r="M70" s="22">
        <v>1</v>
      </c>
      <c r="N70" s="22">
        <v>15</v>
      </c>
      <c r="O70" s="28">
        <v>0</v>
      </c>
      <c r="P70" s="28">
        <v>5</v>
      </c>
      <c r="Q70" s="42">
        <v>6.5037030096124432E-3</v>
      </c>
      <c r="R70" s="22">
        <v>0</v>
      </c>
      <c r="S70" s="42">
        <v>0</v>
      </c>
      <c r="T70" s="22">
        <v>0</v>
      </c>
      <c r="U70" s="24">
        <v>1</v>
      </c>
      <c r="V70" s="24">
        <v>10</v>
      </c>
      <c r="W70" s="24">
        <f t="shared" si="0"/>
        <v>95</v>
      </c>
      <c r="X70" s="23">
        <f t="shared" si="2"/>
        <v>1.48</v>
      </c>
      <c r="Y70" s="44" t="s">
        <v>12</v>
      </c>
    </row>
    <row r="71" spans="1:25" s="1" customFormat="1" ht="63.75" x14ac:dyDescent="0.25">
      <c r="A71" s="18">
        <v>55</v>
      </c>
      <c r="B71" s="21" t="s">
        <v>84</v>
      </c>
      <c r="C71" s="53">
        <v>1</v>
      </c>
      <c r="D71" s="54">
        <v>15</v>
      </c>
      <c r="E71" s="53">
        <v>3.8388131553213174E-3</v>
      </c>
      <c r="F71" s="54">
        <v>15</v>
      </c>
      <c r="G71" s="22">
        <v>0</v>
      </c>
      <c r="H71" s="22">
        <v>15</v>
      </c>
      <c r="I71" s="27">
        <v>98.452498558001452</v>
      </c>
      <c r="J71" s="28">
        <v>20</v>
      </c>
      <c r="K71" s="27">
        <v>66.317968740925338</v>
      </c>
      <c r="L71" s="28">
        <v>20</v>
      </c>
      <c r="M71" s="28">
        <v>1</v>
      </c>
      <c r="N71" s="28">
        <v>15</v>
      </c>
      <c r="O71" s="28">
        <v>0</v>
      </c>
      <c r="P71" s="28">
        <v>5</v>
      </c>
      <c r="Q71" s="42">
        <v>4.6174409301050254E-2</v>
      </c>
      <c r="R71" s="22">
        <v>10</v>
      </c>
      <c r="S71" s="42">
        <v>1.2271906935557573E-4</v>
      </c>
      <c r="T71" s="22">
        <v>0</v>
      </c>
      <c r="U71" s="24">
        <v>0</v>
      </c>
      <c r="V71" s="24">
        <v>0</v>
      </c>
      <c r="W71" s="24">
        <f t="shared" si="0"/>
        <v>95</v>
      </c>
      <c r="X71" s="23">
        <f t="shared" si="2"/>
        <v>1.48</v>
      </c>
      <c r="Y71" s="44" t="s">
        <v>12</v>
      </c>
    </row>
    <row r="72" spans="1:25" s="1" customFormat="1" ht="21.75" x14ac:dyDescent="0.25">
      <c r="A72" s="18">
        <v>56</v>
      </c>
      <c r="B72" s="21" t="s">
        <v>85</v>
      </c>
      <c r="C72" s="53">
        <v>0</v>
      </c>
      <c r="D72" s="54">
        <v>15</v>
      </c>
      <c r="E72" s="53">
        <v>0</v>
      </c>
      <c r="F72" s="54">
        <v>15</v>
      </c>
      <c r="G72" s="22">
        <v>0</v>
      </c>
      <c r="H72" s="22">
        <v>15</v>
      </c>
      <c r="I72" s="23">
        <v>99.894531372053123</v>
      </c>
      <c r="J72" s="22">
        <v>20</v>
      </c>
      <c r="K72" s="23">
        <v>67.349397122719765</v>
      </c>
      <c r="L72" s="22">
        <v>20</v>
      </c>
      <c r="M72" s="22">
        <v>1</v>
      </c>
      <c r="N72" s="22">
        <v>15</v>
      </c>
      <c r="O72" s="28">
        <v>0</v>
      </c>
      <c r="P72" s="28">
        <v>5</v>
      </c>
      <c r="Q72" s="42">
        <v>1.6266340110360294E-3</v>
      </c>
      <c r="R72" s="22">
        <v>0</v>
      </c>
      <c r="S72" s="42">
        <v>-9.3931112048312105E-18</v>
      </c>
      <c r="T72" s="22">
        <v>0</v>
      </c>
      <c r="U72" s="24">
        <v>0</v>
      </c>
      <c r="V72" s="24">
        <v>0</v>
      </c>
      <c r="W72" s="24">
        <f t="shared" si="0"/>
        <v>105</v>
      </c>
      <c r="X72" s="23">
        <f t="shared" si="2"/>
        <v>1.64</v>
      </c>
      <c r="Y72" s="44" t="s">
        <v>11</v>
      </c>
    </row>
    <row r="73" spans="1:25" s="1" customFormat="1" ht="21.75" x14ac:dyDescent="0.25">
      <c r="A73" s="18">
        <v>57</v>
      </c>
      <c r="B73" s="25" t="s">
        <v>86</v>
      </c>
      <c r="C73" s="53">
        <v>0</v>
      </c>
      <c r="D73" s="54">
        <v>15</v>
      </c>
      <c r="E73" s="53">
        <v>0</v>
      </c>
      <c r="F73" s="54">
        <v>15</v>
      </c>
      <c r="G73" s="22">
        <v>0</v>
      </c>
      <c r="H73" s="22">
        <v>15</v>
      </c>
      <c r="I73" s="27">
        <v>95.126319918746333</v>
      </c>
      <c r="J73" s="28">
        <v>20</v>
      </c>
      <c r="K73" s="27">
        <v>70.908621062865961</v>
      </c>
      <c r="L73" s="28">
        <v>20</v>
      </c>
      <c r="M73" s="28">
        <v>6</v>
      </c>
      <c r="N73" s="28">
        <v>0</v>
      </c>
      <c r="O73" s="28">
        <v>0</v>
      </c>
      <c r="P73" s="28">
        <v>5</v>
      </c>
      <c r="Q73" s="42">
        <v>4.6292068966821342E-3</v>
      </c>
      <c r="R73" s="22">
        <v>0</v>
      </c>
      <c r="S73" s="42">
        <v>6.8075048124742344E-3</v>
      </c>
      <c r="T73" s="22">
        <v>0</v>
      </c>
      <c r="U73" s="24">
        <v>4</v>
      </c>
      <c r="V73" s="24">
        <v>20</v>
      </c>
      <c r="W73" s="24">
        <f t="shared" si="0"/>
        <v>70</v>
      </c>
      <c r="X73" s="23">
        <f t="shared" si="2"/>
        <v>1.0900000000000001</v>
      </c>
      <c r="Y73" s="44" t="s">
        <v>10</v>
      </c>
    </row>
    <row r="74" spans="1:25" s="1" customFormat="1" ht="21.75" x14ac:dyDescent="0.25">
      <c r="A74" s="18">
        <v>58</v>
      </c>
      <c r="B74" s="21" t="s">
        <v>87</v>
      </c>
      <c r="C74" s="53">
        <v>0</v>
      </c>
      <c r="D74" s="54">
        <v>15</v>
      </c>
      <c r="E74" s="53">
        <v>0</v>
      </c>
      <c r="F74" s="54">
        <v>15</v>
      </c>
      <c r="G74" s="22">
        <v>0</v>
      </c>
      <c r="H74" s="22">
        <v>15</v>
      </c>
      <c r="I74" s="23">
        <v>99.996281173912493</v>
      </c>
      <c r="J74" s="22">
        <v>20</v>
      </c>
      <c r="K74" s="23">
        <v>70.29748489931049</v>
      </c>
      <c r="L74" s="22">
        <v>20</v>
      </c>
      <c r="M74" s="22">
        <v>0</v>
      </c>
      <c r="N74" s="22">
        <v>15</v>
      </c>
      <c r="O74" s="28">
        <v>0</v>
      </c>
      <c r="P74" s="28">
        <v>5</v>
      </c>
      <c r="Q74" s="42">
        <v>4.3181884348359213E-3</v>
      </c>
      <c r="R74" s="22">
        <v>0</v>
      </c>
      <c r="S74" s="42">
        <v>2.3804386172235209E-5</v>
      </c>
      <c r="T74" s="22">
        <v>0</v>
      </c>
      <c r="U74" s="24">
        <v>0</v>
      </c>
      <c r="V74" s="24">
        <v>0</v>
      </c>
      <c r="W74" s="24">
        <f t="shared" si="0"/>
        <v>105</v>
      </c>
      <c r="X74" s="23">
        <f t="shared" si="2"/>
        <v>1.64</v>
      </c>
      <c r="Y74" s="44" t="s">
        <v>11</v>
      </c>
    </row>
    <row r="75" spans="1:25" s="1" customFormat="1" ht="53.25" x14ac:dyDescent="0.25">
      <c r="A75" s="18">
        <v>59</v>
      </c>
      <c r="B75" s="21" t="s">
        <v>95</v>
      </c>
      <c r="C75" s="53">
        <v>0</v>
      </c>
      <c r="D75" s="54">
        <v>15</v>
      </c>
      <c r="E75" s="53">
        <v>0</v>
      </c>
      <c r="F75" s="54">
        <v>15</v>
      </c>
      <c r="G75" s="22">
        <v>0</v>
      </c>
      <c r="H75" s="22">
        <v>15</v>
      </c>
      <c r="I75" s="23">
        <v>97.482596682956896</v>
      </c>
      <c r="J75" s="22">
        <v>20</v>
      </c>
      <c r="K75" s="23">
        <v>66.472754938627006</v>
      </c>
      <c r="L75" s="22">
        <v>20</v>
      </c>
      <c r="M75" s="22">
        <v>0</v>
      </c>
      <c r="N75" s="22">
        <v>15</v>
      </c>
      <c r="O75" s="28">
        <v>0</v>
      </c>
      <c r="P75" s="28">
        <v>5</v>
      </c>
      <c r="Q75" s="42">
        <v>7.631765499779234E-3</v>
      </c>
      <c r="R75" s="22">
        <v>0</v>
      </c>
      <c r="S75" s="42">
        <v>1.033327847487075E-3</v>
      </c>
      <c r="T75" s="22">
        <v>0</v>
      </c>
      <c r="U75" s="24">
        <v>0</v>
      </c>
      <c r="V75" s="24">
        <v>0</v>
      </c>
      <c r="W75" s="24">
        <f t="shared" si="0"/>
        <v>105</v>
      </c>
      <c r="X75" s="23">
        <f t="shared" ref="X75" si="3">ROUND(W75/64,2)</f>
        <v>1.64</v>
      </c>
      <c r="Y75" s="44" t="s">
        <v>11</v>
      </c>
    </row>
    <row r="76" spans="1:25" s="1" customFormat="1" ht="21.75" x14ac:dyDescent="0.25">
      <c r="A76" s="18">
        <v>60</v>
      </c>
      <c r="B76" s="21" t="s">
        <v>88</v>
      </c>
      <c r="C76" s="53">
        <v>0</v>
      </c>
      <c r="D76" s="54">
        <v>15</v>
      </c>
      <c r="E76" s="53">
        <v>0</v>
      </c>
      <c r="F76" s="54">
        <v>15</v>
      </c>
      <c r="G76" s="22">
        <v>0</v>
      </c>
      <c r="H76" s="22">
        <v>15</v>
      </c>
      <c r="I76" s="23">
        <v>99.997190073086557</v>
      </c>
      <c r="J76" s="22">
        <v>20</v>
      </c>
      <c r="K76" s="23">
        <v>68.604457273652017</v>
      </c>
      <c r="L76" s="22">
        <v>20</v>
      </c>
      <c r="M76" s="22">
        <v>3</v>
      </c>
      <c r="N76" s="22">
        <v>0</v>
      </c>
      <c r="O76" s="28">
        <v>0</v>
      </c>
      <c r="P76" s="28">
        <v>5</v>
      </c>
      <c r="Q76" s="42">
        <v>1.3039608987758904E-2</v>
      </c>
      <c r="R76" s="22">
        <v>0</v>
      </c>
      <c r="S76" s="42">
        <v>1.2170273119791123E-3</v>
      </c>
      <c r="T76" s="22">
        <v>0</v>
      </c>
      <c r="U76" s="24">
        <v>0</v>
      </c>
      <c r="V76" s="24">
        <v>0</v>
      </c>
      <c r="W76" s="24">
        <f t="shared" si="0"/>
        <v>90</v>
      </c>
      <c r="X76" s="23">
        <f>ROUND(W76/64,2)</f>
        <v>1.41</v>
      </c>
      <c r="Y76" s="44" t="s">
        <v>12</v>
      </c>
    </row>
    <row r="77" spans="1:25" s="1" customFormat="1" ht="21.75" x14ac:dyDescent="0.25">
      <c r="A77" s="18">
        <v>61</v>
      </c>
      <c r="B77" s="21" t="s">
        <v>89</v>
      </c>
      <c r="C77" s="53">
        <v>0</v>
      </c>
      <c r="D77" s="54">
        <v>15</v>
      </c>
      <c r="E77" s="53">
        <v>0</v>
      </c>
      <c r="F77" s="54">
        <v>15</v>
      </c>
      <c r="G77" s="22">
        <v>0</v>
      </c>
      <c r="H77" s="22">
        <v>15</v>
      </c>
      <c r="I77" s="23">
        <v>99.07164538779115</v>
      </c>
      <c r="J77" s="22">
        <v>20</v>
      </c>
      <c r="K77" s="23">
        <v>67.750171333647273</v>
      </c>
      <c r="L77" s="22">
        <v>20</v>
      </c>
      <c r="M77" s="22">
        <v>1</v>
      </c>
      <c r="N77" s="22">
        <v>15</v>
      </c>
      <c r="O77" s="28">
        <v>0</v>
      </c>
      <c r="P77" s="28">
        <v>5</v>
      </c>
      <c r="Q77" s="42">
        <v>1.9305999762751918E-2</v>
      </c>
      <c r="R77" s="22">
        <v>0</v>
      </c>
      <c r="S77" s="42">
        <v>2.305487735815587E-3</v>
      </c>
      <c r="T77" s="22">
        <v>0</v>
      </c>
      <c r="U77" s="24">
        <v>0</v>
      </c>
      <c r="V77" s="24">
        <v>0</v>
      </c>
      <c r="W77" s="24">
        <f t="shared" si="0"/>
        <v>105</v>
      </c>
      <c r="X77" s="23">
        <f>ROUND(W77/64,2)</f>
        <v>1.64</v>
      </c>
      <c r="Y77" s="44" t="s">
        <v>11</v>
      </c>
    </row>
    <row r="78" spans="1:25" s="1" customFormat="1" ht="21.75" x14ac:dyDescent="0.25">
      <c r="A78" s="18">
        <v>62</v>
      </c>
      <c r="B78" s="21" t="s">
        <v>90</v>
      </c>
      <c r="C78" s="53">
        <v>0</v>
      </c>
      <c r="D78" s="54">
        <v>15</v>
      </c>
      <c r="E78" s="53">
        <v>0</v>
      </c>
      <c r="F78" s="54">
        <v>15</v>
      </c>
      <c r="G78" s="22">
        <v>0</v>
      </c>
      <c r="H78" s="22">
        <v>15</v>
      </c>
      <c r="I78" s="23">
        <v>99.999953803710113</v>
      </c>
      <c r="J78" s="22">
        <v>20</v>
      </c>
      <c r="K78" s="23">
        <v>66.566641653598253</v>
      </c>
      <c r="L78" s="22">
        <v>20</v>
      </c>
      <c r="M78" s="22">
        <v>2</v>
      </c>
      <c r="N78" s="22">
        <v>5</v>
      </c>
      <c r="O78" s="22">
        <v>1</v>
      </c>
      <c r="P78" s="22">
        <v>0</v>
      </c>
      <c r="Q78" s="42">
        <v>0</v>
      </c>
      <c r="R78" s="22">
        <v>0</v>
      </c>
      <c r="S78" s="42">
        <v>0</v>
      </c>
      <c r="T78" s="22">
        <v>0</v>
      </c>
      <c r="U78" s="24">
        <v>0</v>
      </c>
      <c r="V78" s="24">
        <v>0</v>
      </c>
      <c r="W78" s="24">
        <f t="shared" si="0"/>
        <v>90</v>
      </c>
      <c r="X78" s="23">
        <f>ROUND(W78/64,2)</f>
        <v>1.41</v>
      </c>
      <c r="Y78" s="44" t="s">
        <v>12</v>
      </c>
    </row>
    <row r="79" spans="1:25" s="1" customFormat="1" ht="21.75" x14ac:dyDescent="0.25">
      <c r="A79" s="18">
        <v>63</v>
      </c>
      <c r="B79" s="21" t="s">
        <v>91</v>
      </c>
      <c r="C79" s="53">
        <v>0</v>
      </c>
      <c r="D79" s="54">
        <v>15</v>
      </c>
      <c r="E79" s="53">
        <v>0</v>
      </c>
      <c r="F79" s="54">
        <v>15</v>
      </c>
      <c r="G79" s="22">
        <v>0</v>
      </c>
      <c r="H79" s="22">
        <v>15</v>
      </c>
      <c r="I79" s="27">
        <v>97.276146770110827</v>
      </c>
      <c r="J79" s="28">
        <v>20</v>
      </c>
      <c r="K79" s="27">
        <v>65.97775871846639</v>
      </c>
      <c r="L79" s="28">
        <v>20</v>
      </c>
      <c r="M79" s="28">
        <v>1</v>
      </c>
      <c r="N79" s="28">
        <v>15</v>
      </c>
      <c r="O79" s="22">
        <v>0</v>
      </c>
      <c r="P79" s="22">
        <v>5</v>
      </c>
      <c r="Q79" s="42">
        <v>1.8693904517753074E-2</v>
      </c>
      <c r="R79" s="22">
        <v>0</v>
      </c>
      <c r="S79" s="42">
        <v>1.9304162170405632E-3</v>
      </c>
      <c r="T79" s="22">
        <v>0</v>
      </c>
      <c r="U79" s="24">
        <v>0</v>
      </c>
      <c r="V79" s="24">
        <v>0</v>
      </c>
      <c r="W79" s="24">
        <f t="shared" si="0"/>
        <v>105</v>
      </c>
      <c r="X79" s="23">
        <f>ROUND(W79/64,2)</f>
        <v>1.64</v>
      </c>
      <c r="Y79" s="44" t="s">
        <v>11</v>
      </c>
    </row>
    <row r="80" spans="1:25" s="1" customFormat="1" ht="21.75" x14ac:dyDescent="0.25">
      <c r="A80" s="18">
        <v>64</v>
      </c>
      <c r="B80" s="21" t="s">
        <v>92</v>
      </c>
      <c r="C80" s="53">
        <v>0</v>
      </c>
      <c r="D80" s="54">
        <v>15</v>
      </c>
      <c r="E80" s="53">
        <v>0</v>
      </c>
      <c r="F80" s="54">
        <v>15</v>
      </c>
      <c r="G80" s="22">
        <v>0</v>
      </c>
      <c r="H80" s="22">
        <v>15</v>
      </c>
      <c r="I80" s="23">
        <v>97.488560897221248</v>
      </c>
      <c r="J80" s="22">
        <v>20</v>
      </c>
      <c r="K80" s="23">
        <v>65.030997457529622</v>
      </c>
      <c r="L80" s="22">
        <v>20</v>
      </c>
      <c r="M80" s="22">
        <v>0</v>
      </c>
      <c r="N80" s="22">
        <v>15</v>
      </c>
      <c r="O80" s="22">
        <v>0</v>
      </c>
      <c r="P80" s="22">
        <v>5</v>
      </c>
      <c r="Q80" s="42">
        <v>9.6071669185527776E-3</v>
      </c>
      <c r="R80" s="22">
        <v>0</v>
      </c>
      <c r="S80" s="42">
        <v>1.607094084014641E-2</v>
      </c>
      <c r="T80" s="22">
        <v>0</v>
      </c>
      <c r="U80" s="24">
        <v>0</v>
      </c>
      <c r="V80" s="24">
        <v>0</v>
      </c>
      <c r="W80" s="24">
        <f t="shared" si="0"/>
        <v>105</v>
      </c>
      <c r="X80" s="23">
        <f>ROUND(W80/64,2)</f>
        <v>1.64</v>
      </c>
      <c r="Y80" s="44" t="s">
        <v>11</v>
      </c>
    </row>
    <row r="81" spans="1:25" ht="14.45" x14ac:dyDescent="0.35">
      <c r="A81" s="30"/>
      <c r="B81" s="43"/>
      <c r="C81" s="31"/>
      <c r="D81" s="31"/>
      <c r="E81" s="31"/>
      <c r="F81" s="31"/>
      <c r="G81" s="32"/>
      <c r="H81" s="32"/>
      <c r="I81" s="31"/>
      <c r="J81" s="32"/>
      <c r="K81" s="33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4"/>
      <c r="X81" s="35"/>
      <c r="Y81" s="7"/>
    </row>
    <row r="82" spans="1:25" ht="18" x14ac:dyDescent="0.4">
      <c r="R82" s="36"/>
      <c r="S82" s="36"/>
    </row>
    <row r="84" spans="1:25" ht="18.75" x14ac:dyDescent="0.3">
      <c r="A84" s="36"/>
      <c r="B84" s="36" t="s">
        <v>97</v>
      </c>
      <c r="C84" s="36"/>
      <c r="D84" s="36"/>
      <c r="E84" s="36"/>
      <c r="F84" s="36"/>
      <c r="G84" s="37"/>
      <c r="H84" s="40"/>
      <c r="I84" s="41"/>
      <c r="J84" s="38"/>
      <c r="K84" s="39"/>
      <c r="L84" s="38"/>
      <c r="M84" s="37"/>
      <c r="N84" s="37"/>
      <c r="O84" s="37" t="s">
        <v>28</v>
      </c>
      <c r="P84" s="36"/>
      <c r="Q84" s="37"/>
    </row>
  </sheetData>
  <autoFilter ref="A13:Y8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</autoFilter>
  <mergeCells count="17">
    <mergeCell ref="Y13:Y15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A9:X9"/>
    <mergeCell ref="A10:X10"/>
    <mergeCell ref="A13:A15"/>
    <mergeCell ref="B13:B15"/>
    <mergeCell ref="C13:W13"/>
    <mergeCell ref="X13:X15"/>
    <mergeCell ref="U14:V14"/>
  </mergeCells>
  <pageMargins left="0.70866141732283472" right="0.70866141732283472" top="0.74803149606299213" bottom="0.74803149606299213" header="0.31496062992125984" footer="0.31496062992125984"/>
  <pageSetup paperSize="9" scale="54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квартал 2021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2021-10-28T14:12:13Z</cp:lastPrinted>
  <dcterms:created xsi:type="dcterms:W3CDTF">2012-04-17T13:30:50Z</dcterms:created>
  <dcterms:modified xsi:type="dcterms:W3CDTF">2021-11-17T06:13:36Z</dcterms:modified>
</cp:coreProperties>
</file>