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1410" windowWidth="14700" windowHeight="11100"/>
  </bookViews>
  <sheets>
    <sheet name="III квартал 2019г " sheetId="16" r:id="rId1"/>
    <sheet name="Лист2" sheetId="12" r:id="rId2"/>
  </sheets>
  <definedNames>
    <definedName name="_xlnm._FilterDatabase" localSheetId="0" hidden="1">'III квартал 2019г '!$B$12:$Z$84</definedName>
    <definedName name="_xlnm.Print_Titles" localSheetId="0">'III квартал 2019г '!$10:$12</definedName>
  </definedNames>
  <calcPr calcId="145621" refMode="R1C1"/>
</workbook>
</file>

<file path=xl/calcChain.xml><?xml version="1.0" encoding="utf-8"?>
<calcChain xmlns="http://schemas.openxmlformats.org/spreadsheetml/2006/main">
  <c r="X56" i="16" l="1"/>
  <c r="Y56" i="16" s="1"/>
  <c r="X33" i="16"/>
  <c r="Y33" i="16" s="1"/>
  <c r="X84" i="16" l="1"/>
  <c r="Y84" i="16" s="1"/>
  <c r="X83" i="16"/>
  <c r="Y83" i="16" s="1"/>
  <c r="X82" i="16"/>
  <c r="Y82" i="16" s="1"/>
  <c r="X81" i="16"/>
  <c r="Y81" i="16" s="1"/>
  <c r="X80" i="16"/>
  <c r="Y80" i="16" s="1"/>
  <c r="X79" i="16"/>
  <c r="Y79" i="16" s="1"/>
  <c r="X78" i="16"/>
  <c r="Y78" i="16" s="1"/>
  <c r="X77" i="16"/>
  <c r="Y77" i="16" s="1"/>
  <c r="X76" i="16"/>
  <c r="Y76" i="16" s="1"/>
  <c r="X75" i="16"/>
  <c r="Y75" i="16" s="1"/>
  <c r="X74" i="16"/>
  <c r="Y74" i="16" s="1"/>
  <c r="X73" i="16"/>
  <c r="Y73" i="16" s="1"/>
  <c r="X72" i="16"/>
  <c r="Y72" i="16" s="1"/>
  <c r="X71" i="16"/>
  <c r="Y71" i="16" s="1"/>
  <c r="X70" i="16"/>
  <c r="Y70" i="16" s="1"/>
  <c r="X69" i="16"/>
  <c r="Y69" i="16" s="1"/>
  <c r="X68" i="16"/>
  <c r="Y68" i="16" s="1"/>
  <c r="X67" i="16"/>
  <c r="Y67" i="16" s="1"/>
  <c r="X66" i="16"/>
  <c r="Y66" i="16" s="1"/>
  <c r="X65" i="16"/>
  <c r="Y65" i="16" s="1"/>
  <c r="X64" i="16"/>
  <c r="Y64" i="16" s="1"/>
  <c r="X63" i="16"/>
  <c r="Y63" i="16" s="1"/>
  <c r="X62" i="16"/>
  <c r="Y62" i="16" s="1"/>
  <c r="X61" i="16"/>
  <c r="Y61" i="16" s="1"/>
  <c r="X60" i="16"/>
  <c r="Y60" i="16" s="1"/>
  <c r="X59" i="16"/>
  <c r="Y59" i="16" s="1"/>
  <c r="X58" i="16"/>
  <c r="Y58" i="16" s="1"/>
  <c r="X57" i="16"/>
  <c r="Y57" i="16" s="1"/>
  <c r="X55" i="16"/>
  <c r="Y55" i="16" s="1"/>
  <c r="X54" i="16"/>
  <c r="Y54" i="16" s="1"/>
  <c r="X53" i="16"/>
  <c r="Y53" i="16" s="1"/>
  <c r="X52" i="16"/>
  <c r="Y52" i="16" s="1"/>
  <c r="X51" i="16"/>
  <c r="Y51" i="16" s="1"/>
  <c r="X50" i="16"/>
  <c r="Y50" i="16" s="1"/>
  <c r="X49" i="16"/>
  <c r="Y49" i="16" s="1"/>
  <c r="X48" i="16"/>
  <c r="Y48" i="16" s="1"/>
  <c r="X47" i="16"/>
  <c r="Y47" i="16" s="1"/>
  <c r="X46" i="16"/>
  <c r="Y46" i="16" s="1"/>
  <c r="X45" i="16"/>
  <c r="Y45" i="16" s="1"/>
  <c r="X44" i="16"/>
  <c r="Y44" i="16" s="1"/>
  <c r="X43" i="16"/>
  <c r="Y43" i="16" s="1"/>
  <c r="X42" i="16"/>
  <c r="Y42" i="16" s="1"/>
  <c r="X41" i="16"/>
  <c r="Y41" i="16" s="1"/>
  <c r="X40" i="16"/>
  <c r="Y40" i="16" s="1"/>
  <c r="X39" i="16"/>
  <c r="Y39" i="16" s="1"/>
  <c r="X38" i="16"/>
  <c r="Y38" i="16" s="1"/>
  <c r="X37" i="16"/>
  <c r="Y37" i="16" s="1"/>
  <c r="X36" i="16"/>
  <c r="Y36" i="16" s="1"/>
  <c r="X35" i="16"/>
  <c r="Y35" i="16" s="1"/>
  <c r="X34" i="16"/>
  <c r="Y34" i="16" s="1"/>
  <c r="X32" i="16"/>
  <c r="Y32" i="16" s="1"/>
  <c r="X31" i="16"/>
  <c r="Y31" i="16" s="1"/>
  <c r="X30" i="16"/>
  <c r="Y30" i="16" s="1"/>
  <c r="X29" i="16"/>
  <c r="Y29" i="16" s="1"/>
  <c r="X28" i="16"/>
  <c r="Y28" i="16" s="1"/>
  <c r="X27" i="16"/>
  <c r="Y27" i="16" s="1"/>
  <c r="X26" i="16"/>
  <c r="Y26" i="16" s="1"/>
  <c r="X25" i="16"/>
  <c r="Y25" i="16" s="1"/>
  <c r="B25" i="16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X24" i="16"/>
  <c r="Y24" i="16" s="1"/>
  <c r="X23" i="16"/>
  <c r="Y23" i="16" s="1"/>
  <c r="X22" i="16"/>
  <c r="Y22" i="16" s="1"/>
  <c r="X21" i="16"/>
  <c r="Y21" i="16" s="1"/>
  <c r="X20" i="16"/>
  <c r="Y20" i="16" s="1"/>
  <c r="X19" i="16"/>
  <c r="Y19" i="16" s="1"/>
  <c r="X18" i="16"/>
  <c r="Y18" i="16" s="1"/>
  <c r="X17" i="16"/>
  <c r="Y17" i="16" s="1"/>
  <c r="X16" i="16"/>
  <c r="Y16" i="16" s="1"/>
  <c r="X15" i="16"/>
  <c r="Y15" i="16" s="1"/>
  <c r="B15" i="16"/>
  <c r="B16" i="16" s="1"/>
  <c r="B17" i="16" s="1"/>
  <c r="B18" i="16" s="1"/>
  <c r="B19" i="16" s="1"/>
  <c r="B20" i="16" s="1"/>
  <c r="B21" i="16" s="1"/>
  <c r="B22" i="16" s="1"/>
  <c r="B23" i="16" s="1"/>
  <c r="X14" i="16"/>
  <c r="Y14" i="16" s="1"/>
  <c r="Y13" i="16"/>
  <c r="S13" i="16"/>
  <c r="T13" i="16" s="1"/>
  <c r="U13" i="16" s="1"/>
</calcChain>
</file>

<file path=xl/comments1.xml><?xml version="1.0" encoding="utf-8"?>
<comments xmlns="http://schemas.openxmlformats.org/spreadsheetml/2006/main">
  <authors>
    <author>Михеева Татьяна Ивановна</author>
    <author>Козак Виктория Вячеславовна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F54" authorId="1">
      <text>
        <r>
          <rPr>
            <b/>
            <sz val="9"/>
            <color indexed="81"/>
            <rFont val="Tahoma"/>
            <family val="2"/>
            <charset val="204"/>
          </rPr>
          <t>Козак Виктория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большая сумма изменений по охране</t>
        </r>
      </text>
    </comment>
  </commentList>
</comments>
</file>

<file path=xl/sharedStrings.xml><?xml version="1.0" encoding="utf-8"?>
<sst xmlns="http://schemas.openxmlformats.org/spreadsheetml/2006/main" count="258" uniqueCount="176">
  <si>
    <t>Мониторинг качества финансового менеджмента</t>
  </si>
  <si>
    <t>показатели</t>
  </si>
  <si>
    <t>%</t>
  </si>
  <si>
    <t>Наименование территориального органа</t>
  </si>
  <si>
    <t xml:space="preserve">кол-во </t>
  </si>
  <si>
    <t>баллы</t>
  </si>
  <si>
    <t>Итого: общее количество баллов</t>
  </si>
  <si>
    <t>кол-во</t>
  </si>
  <si>
    <t>Оценка среднего уровня качества финансовго менеджента</t>
  </si>
  <si>
    <t>"УТВЕРЖДАЮ"</t>
  </si>
  <si>
    <t>количество судебных 
исков</t>
  </si>
  <si>
    <t>_____________________ А.А. Панков</t>
  </si>
  <si>
    <t>III</t>
  </si>
  <si>
    <t>I</t>
  </si>
  <si>
    <t>II</t>
  </si>
  <si>
    <t>IV</t>
  </si>
  <si>
    <t>9</t>
  </si>
  <si>
    <t>удельный вес принятых обязательств территориальным органов Роскомнадзора в общем объеме лимитов бюджетных обязательств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</si>
  <si>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</si>
  <si>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</si>
  <si>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</si>
  <si>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И.В. Ильина</t>
  </si>
  <si>
    <t>Заместитель руководителя</t>
  </si>
  <si>
    <t>№ п/п</t>
  </si>
  <si>
    <t>объем дебиторской задолженности</t>
  </si>
  <si>
    <t>объем кредиторской задолженности</t>
  </si>
  <si>
    <t>Начальник Финансового управления - главный бухгалтер</t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</si>
  <si>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</si>
  <si>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</si>
  <si>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</si>
  <si>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</si>
  <si>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</si>
  <si>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</si>
  <si>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</si>
  <si>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</si>
  <si>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</si>
  <si>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ВОРОНЕЖСКОЙ ОБЛАСТИ</t>
    </r>
  </si>
  <si>
    <r>
      <rPr>
        <b/>
        <sz val="8"/>
        <color theme="1"/>
        <rFont val="Arial Cyr"/>
        <charset val="204"/>
      </rPr>
      <t>ДАЛЬНЕВОСТОЧНОЕ  УПРАВЛЕНИЕ РОСКОМНАДЗОРА</t>
    </r>
    <r>
      <rPr>
        <sz val="8"/>
        <color theme="1"/>
        <rFont val="Arial Cyr"/>
        <family val="2"/>
        <charset val="204"/>
      </rPr>
      <t xml:space="preserve"> </t>
    </r>
  </si>
  <si>
    <r>
      <rPr>
        <b/>
        <sz val="8"/>
        <color theme="1"/>
        <rFont val="Arial Cyr"/>
        <charset val="204"/>
      </rPr>
      <t>ЕНИСЕЙСКОЕ УПРАВЛЕНИЕ РОСКОМНАДЗОРА</t>
    </r>
    <r>
      <rPr>
        <sz val="8"/>
        <color theme="1"/>
        <rFont val="Arial Cyr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</si>
  <si>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</si>
  <si>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</si>
  <si>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</si>
  <si>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</si>
  <si>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</si>
  <si>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</si>
  <si>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</si>
  <si>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</si>
  <si>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</si>
  <si>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</si>
  <si>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</si>
  <si>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</si>
  <si>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</si>
  <si>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</si>
  <si>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</si>
  <si>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</si>
  <si>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</si>
  <si>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</si>
  <si>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</si>
  <si>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</si>
  <si>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</si>
  <si>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</si>
  <si>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</si>
  <si>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</si>
  <si>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</si>
  <si>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</si>
  <si>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</si>
  <si>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</si>
  <si>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</si>
  <si>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</si>
  <si>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</si>
  <si>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</si>
  <si>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</si>
  <si>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</si>
  <si>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</si>
  <si>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 xml:space="preserve">РЕСПУБЛИКЕ </t>
    </r>
    <r>
      <rPr>
        <b/>
        <sz val="8"/>
        <color theme="1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</si>
  <si>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</si>
  <si>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</si>
  <si>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</si>
  <si>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</si>
  <si>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</si>
  <si>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</si>
  <si>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</si>
  <si>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</si>
  <si>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</si>
  <si>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</si>
  <si>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</si>
  <si>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</si>
  <si>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</si>
  <si>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</si>
  <si>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</si>
  <si>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</si>
  <si>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</si>
  <si>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</si>
  <si>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</si>
  <si>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</si>
  <si>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</si>
  <si>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</si>
  <si>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ЯРОСЛАВСКОЙ ОБЛАСТИ </t>
    </r>
  </si>
  <si>
    <t>"____"                     2019  г.</t>
  </si>
  <si>
    <t>УПРАВЛЕНИЕ РОСКОМНАДЗОРА ПО АЛТАЙСКОМУ КРАЮ И РЕСПУБЛИКЕ АЛТАЙ</t>
  </si>
  <si>
    <t>УПРАВЛЕНИЕ РОСКОМНАДЗОРА ПО АМУРСКОЙ ОБЛАСТИ</t>
  </si>
  <si>
    <t>УПРАВЛЕНИЕ РОСКОМНАДЗОРА ПО АРХАНГЕЛЬСКОЙ ОБЛАСТИ И НЕНЕЦКОМУ АВТОНОМНОМУ ОКРУГУ</t>
  </si>
  <si>
    <t>УПРАВЛЕНИЕ РОСКОМНАДЗОРА ПО АСТРАХАНСКОЙ ОБЛАСТИ</t>
  </si>
  <si>
    <t>УПРАВЛЕНИЕ РОСКОМНАДЗОРА ПО БЕЛГОРОДСКОЙ ОБЛАСТИ</t>
  </si>
  <si>
    <t>УПРАВЛЕНИЕ РОСКОМНАДЗОРА ПО БРЯНСКОЙ ОБЛАСТИ</t>
  </si>
  <si>
    <t>УПРАВЛЕНИЕ РОСКОМНАДЗОРА ПО ВЛАДИМИРСКОЙ ОБЛАСТИ</t>
  </si>
  <si>
    <t>УПРАВЛЕНИЕ РОСКОМНАДЗОРА ПО ВОЛГОГРАДСКОЙ ОБЛАСТИ И РЕСПУБЛИКЕ КАЛМЫКИЯ</t>
  </si>
  <si>
    <t>УПРАВЛЕНИЕ РОСКОМНАДЗОРА ПО ВОЛОГОДСКОЙ ОБЛАСТИ</t>
  </si>
  <si>
    <t>УПРАВЛЕНИЕ РОСКОМНАДЗОРА ПО ВОРОНЕЖСКОЙ ОБЛАСТИ</t>
  </si>
  <si>
    <t xml:space="preserve">ДАЛЬНЕВОСТОЧНОЕ  УПРАВЛЕНИЕ РОСКОМНАДЗОРА </t>
  </si>
  <si>
    <t xml:space="preserve">ЕНИСЕЙСКОЕ УПРАВЛЕНИЕ РОСКОМНАДЗОРА </t>
  </si>
  <si>
    <t>УПРАВЛЕНИЕ РОСКОМНАДЗОРА ПО ЗАБАЙКАЛЬСКОМУ КРАЮ</t>
  </si>
  <si>
    <t>УПРАВЛЕНИЕ РОСКОМНАДЗОРА ПО ИВАНОВСКОЙ ОБЛАСТИ</t>
  </si>
  <si>
    <t xml:space="preserve">УПРАВЛЕНИЕ РОСКОМНАДЗОРА ПО ИРКУТСКОЙ ОБЛАСТИ </t>
  </si>
  <si>
    <t>УПРАВЛЕНИЕ РОСКОМНАДЗОРА ПО КАБАРДИНО-БАЛКАРСКОЙ РЕСПУБЛИКЕ</t>
  </si>
  <si>
    <t>УПРАВЛЕНИЕ РОСКОМНАДЗОРА ПО КАЛИНИНГРАДСКОЙ ОБЛАСТИ</t>
  </si>
  <si>
    <t>УПРАВЛЕНИЕ РОСКОМНАДЗОРА ПО КАЛУЖСКОЙ ОБЛАСТИ</t>
  </si>
  <si>
    <t>УПРАВЛЕНИЕ РОСКОМНАДЗОРА ПО КАМЧАТСКОМУ КРАЮ</t>
  </si>
  <si>
    <t>УПРАВЛЕНИЕ РОСКОМНАДЗОРА ПО КАРАЧАЕВО-ЧЕРКЕССКОЙ РЕСПУБЛИКЕ</t>
  </si>
  <si>
    <t>УПРАВЛЕНИЕ РОСКОМНАДЗОРА ПО КЕМЕРОВСКОЙ ОБЛАСТИ</t>
  </si>
  <si>
    <t>УПРАВЛЕНИЕ РОСКОМНАДЗОРА ПО КИРОВСКОЙ ОБЛАСТИ</t>
  </si>
  <si>
    <t>УПРАВЛЕНИЕ РОСКОМНАДЗОРА ПО КОСТРОМСКОЙ ОБЛАСТИ</t>
  </si>
  <si>
    <t>УПРАВЛЕНИЕ РОСКОМНАДЗОРА ПО КУРГАНСКОЙ ОБЛАСТИ</t>
  </si>
  <si>
    <t>УПРАВЛЕНИЕ РОСКОМНАДЗОРА ПО КУРСКОЙ ОБЛАСТИ</t>
  </si>
  <si>
    <t>УПРАВЛЕНИЕ РОСКОМНАДЗОРА ПО ЛИПЕЦКОЙ ОБЛАСТИ</t>
  </si>
  <si>
    <t>УПРАВЛЕНИЕ РОСКОМНАДЗОРА ПО МАГАДАНСКОЙ ОБЛАСТИ И ЧУКОТСКОМУ АВТОНОМНОМУ ОКРУГУ</t>
  </si>
  <si>
    <t>УПРАВЛЕНИЕ РОСКОМНАДЗОРА ПО МУРМАНСКОЙ ОБЛАСТИ</t>
  </si>
  <si>
    <t>УПРАВЛЕНИЕ РОСКОМНАДЗОРА ПО НОВГОРОДСКОЙ ОБЛАСТИ</t>
  </si>
  <si>
    <t>УПРАВЛЕНИЕ РОСКОМНАДЗОРА ПО ОМСКОЙ ОБЛАСТИ</t>
  </si>
  <si>
    <t>УПРАВЛЕНИЕ РОСКОМНАДЗОРА ПО ОРЕНБУРГСКОЙ ОБЛАСТИ</t>
  </si>
  <si>
    <t>УПРАВЛЕНИЕ РОСКОМНАДЗОРА ПО ОРЛОВСКОЙ ОБЛАСТИ</t>
  </si>
  <si>
    <t>УПРАВЛЕНИЕ РОСКОМНАДЗОРА ПО ПЕНЗЕНСКОЙ ОБЛАСТИ</t>
  </si>
  <si>
    <t>УПРАВЛЕНИЕ РОСКОМНАДЗОРА ПО ПЕРМСКОМУ КРАЮ</t>
  </si>
  <si>
    <t>УПРАВЛЕНИЕ РОСКОМНАДЗОРА ПО ПРИВОЛЖСКОМУ ФО</t>
  </si>
  <si>
    <t>УПРАВЛЕНИЕ РОСКОМНАДЗОРА ПО ПРИМОРСКОМУ КРАЮ</t>
  </si>
  <si>
    <t>УПРАВЛЕНИЕ РОСКОМНАДЗОРА ПО ПСКОВСКОЙ ОБЛАСТИ</t>
  </si>
  <si>
    <t>УПРАВЛЕНИЕ РОСКОМНАДЗОРА ПО РЕСПУБЛИКЕ БАШКОРТОСТАН</t>
  </si>
  <si>
    <t>УПРАВЛЕНИЕ РОСКОМНАДЗОРА ПО РЕСПУБЛИКЕ БУРЯТИЯ</t>
  </si>
  <si>
    <t>УПРАВЛЕНИЕ РОСКОМНАДЗОРА ПО РЕСПУБЛИКЕ ДАГЕСТАН</t>
  </si>
  <si>
    <t>УПРАВЛЕНИЕ РОСКОМНАДЗОРА ПО РЕСПУБЛИКЕ ИНГУШЕТИЯ</t>
  </si>
  <si>
    <t>УПРАВЛЕНИЕ РОСКОМНАДЗОРА ПО РЕСПУБЛИКЕ КАРЕЛИЯ</t>
  </si>
  <si>
    <t>УПРАВЛЕНИЕ РОСКОМНАДЗОРА ПО РЕСПУБЛИКЕ КОМИ</t>
  </si>
  <si>
    <t>УПРАВЛЕНИЕ РОСКОМНАДЗОРА ПО РЕСПУБЛИКЕ КРЫМ И ГОРОДУ СЕВАСТОПОЛЬ</t>
  </si>
  <si>
    <t>УПРАВЛЕНИЕ РОСКОМНАДЗОРА ПО РЕСПУБЛИКЕ МАРИЙ ЭЛ</t>
  </si>
  <si>
    <t>УПРАВЛЕНИЕ РОСКОМНАДЗОРА ПО РЕСПУБЛИКЕ МОРДОВИЯ</t>
  </si>
  <si>
    <t>УПРАВЛЕНИЕ РОСКОМНАДЗОРА ПО РЕСПУБЛИКЕ САХА (ЯКУТИЯ)</t>
  </si>
  <si>
    <t>УПРАВЛЕНИЕ РОСКОМНАДЗОРА ПО РЕСПУБЛИКЕ СЕВЕРНАЯ ОСЕТИЯ-АЛАНИЯ</t>
  </si>
  <si>
    <t>УПРАВЛЕНИЕ РОСКОМНАДЗОРА ПО РЕСПУБЛИКЕ ТАТАРСТАН</t>
  </si>
  <si>
    <t>УПРАВЛЕНИЕ РОСКОМНАДЗОРА ПО РОСТОВСКОЙ ОБЛАСТИ</t>
  </si>
  <si>
    <t>УПРАВЛЕНИЕ РОСКОМНАДЗОРА ПО РЯЗАНСКОЙ ОБЛАСТИ</t>
  </si>
  <si>
    <t>УПРАВЛЕНИЕ РОСКОМНАДЗОРА ПО САМАРСКОЙ ОБЛАСТИ</t>
  </si>
  <si>
    <t>УПРАВЛЕНИЕ РОСКОМНАДЗОРА ПО САРАТОВСКОЙ ОБЛАСТИ</t>
  </si>
  <si>
    <t>УПРАВЛЕНИЕ РОСКОМНАДЗОРА ПО СЕВЕРО-ЗАПАДНОМУ ФО</t>
  </si>
  <si>
    <t>УПРАВЛЕНИЕ РОСКОМНАДЗОРА ПО СЕВЕРО-КАВКАЗСКОМУ ФО</t>
  </si>
  <si>
    <t>УПРАВЛЕНИЕ РОСКОМНАДЗОРА ПО СИБИРСКОМУ ФО</t>
  </si>
  <si>
    <t>УПРАВЛЕНИЕ РОСКОМНАДЗОРА ПО СМОЛЕНСКОЙ ОБЛАСТИ</t>
  </si>
  <si>
    <t>УПРАВЛЕНИЕ РОСКОМНАДЗОРА ПО ТАМБОВСКОЙ ОБЛАСТИ</t>
  </si>
  <si>
    <t>УПРАВЛЕНИЕ РОСКОМНАДЗОРА ПО ТВЕРСКОЙ ОБЛАСТИ</t>
  </si>
  <si>
    <t>УПРАВЛЕНИЕ РОСКОМНАДЗОРА ПО ТОМСКОЙ ОБЛАСТИ</t>
  </si>
  <si>
    <t>УПРАВЛЕНИЕ РОСКОМНАДЗОРА ПО ТУЛЬСКОЙ ОБЛАСТИ</t>
  </si>
  <si>
    <t xml:space="preserve">УПРАВЛЕНИЕ РОСКОМНАДЗОРА ПО ТЮМЕНСКОЙ ОБЛАСТИ ХАНТЫ-МАНСИЙСКОМУ АВТОНОМНОМУ ОКРУГУ - ЮГРЕ И ЯМАЛО-НЕНЕЦКОМУ АВТОНОМНОМУ ОКРУГУ </t>
  </si>
  <si>
    <t>УПРАВЛЕНИЕ РОСКОМНАДЗОРА ПО УДМУРТСКОЙ РЕСПУБЛИКЕ</t>
  </si>
  <si>
    <t>УПРАВЛЕНИЕ РОСКОМНАДЗОРА ПО УЛЬЯНОВСКОЙ ОБЛАСТИ</t>
  </si>
  <si>
    <t>УПРАВЛЕНИЕ РОСКОМНАДЗОРА ПО УРАЛЬСКОМУ ФО</t>
  </si>
  <si>
    <t>УПРАВЛЕНИЕ РОСКОМНАДЗОРА ПО ЦЕНТРАЛЬНОМУ ФО</t>
  </si>
  <si>
    <t>УПРАВЛЕНИЕ РОСКОМНАДЗОРА ПО ЧЕЛЯБИНСКОЙ ОБЛАСТИ</t>
  </si>
  <si>
    <t xml:space="preserve">УПРАВЛЕНИЕ РОСКОМНАДЗОРА ПО ЧЕЧЕНСКОЙ РЕСПУБЛИКЕ </t>
  </si>
  <si>
    <t xml:space="preserve">УПРАВЛЕНИЕ РОСКОМНАДЗОРА ПО ЧУВАШСКОЙ РЕСПУБЛИКЕ </t>
  </si>
  <si>
    <t>УПРАВЛЕНИЕ РОСКОМНАДЗОРА ПО ЮЖНОМУ ФО</t>
  </si>
  <si>
    <t xml:space="preserve">УПРАВЛЕНИЕ РОСКОМНАДЗОРА ПО ЯРОСЛАВСКОЙ ОБЛАСТИ 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</si>
  <si>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</si>
  <si>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</si>
  <si>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фактов нарушения порядка формирования                 и представления  бюджетной отчетности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</si>
  <si>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</si>
  <si>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ТУ Роскомнадзора за 3 квартал 2019 года</t>
  </si>
  <si>
    <t>Рейтинг:                                I - группа                (1,48≤коэфф);                     II- группа                               (1,41≤коэфф.);                     III- группа                       (1,20≤коэфф.);                                         IV- группа                     (0,92≤коэфф.).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</si>
</sst>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"/>
    <numFmt numFmtId="165" formatCode="_-* #,##0.00&quot;р.&quot;_-;\-* #,##0.00&quot;р.&quot;_-;_-* &quot;-&quot;??&quot;р.&quot;_-;_-@_-"/>
    <numFmt numFmtId="166" formatCode="\$#,##0\ ;\(\$#,##0\)"/>
    <numFmt numFmtId="167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 Cyr"/>
      <family val="2"/>
      <charset val="204"/>
    </font>
    <font>
      <sz val="8"/>
      <color theme="1"/>
      <name val="Arial Cyr"/>
      <family val="2"/>
      <charset val="204"/>
    </font>
    <font>
      <b/>
      <sz val="8"/>
      <color theme="1"/>
      <name val="Arial Cyr"/>
      <family val="2"/>
      <charset val="204"/>
    </font>
    <font>
      <sz val="8"/>
      <color theme="1"/>
      <name val="Arial Cyr"/>
      <charset val="204"/>
    </font>
    <font>
      <b/>
      <sz val="8"/>
      <color theme="1"/>
      <name val="Arial Cyr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4" fillId="0" borderId="0"/>
    <xf numFmtId="0" fontId="12" fillId="0" borderId="0"/>
    <xf numFmtId="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6" fillId="0" borderId="11" applyNumberFormat="0" applyFont="0" applyFill="0" applyAlignment="0" applyProtection="0"/>
    <xf numFmtId="0" fontId="12" fillId="0" borderId="0"/>
    <xf numFmtId="0" fontId="15" fillId="0" borderId="0"/>
    <xf numFmtId="0" fontId="13" fillId="0" borderId="0"/>
    <xf numFmtId="43" fontId="14" fillId="0" borderId="0" applyFont="0" applyFill="0" applyBorder="0" applyAlignment="0" applyProtection="0"/>
    <xf numFmtId="0" fontId="13" fillId="0" borderId="0"/>
    <xf numFmtId="0" fontId="15" fillId="0" borderId="0" applyNumberFormat="0" applyFont="0" applyFill="0" applyBorder="0" applyAlignment="0" applyProtection="0"/>
    <xf numFmtId="0" fontId="11" fillId="0" borderId="0"/>
    <xf numFmtId="0" fontId="15" fillId="0" borderId="0" applyNumberFormat="0" applyFont="0" applyFill="0" applyBorder="0" applyAlignment="0" applyProtection="0"/>
    <xf numFmtId="9" fontId="1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vertical="center" wrapText="1"/>
    </xf>
    <xf numFmtId="4" fontId="22" fillId="0" borderId="1" xfId="4" applyNumberFormat="1" applyFont="1" applyFill="1" applyBorder="1"/>
    <xf numFmtId="0" fontId="7" fillId="0" borderId="0" xfId="0" applyFont="1" applyFill="1" applyAlignment="1">
      <alignment vertical="top" wrapText="1"/>
    </xf>
    <xf numFmtId="1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7" fillId="0" borderId="0" xfId="0" applyFont="1" applyFill="1" applyAlignment="1">
      <alignment horizontal="center" vertical="top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6" fillId="0" borderId="0" xfId="0" applyFont="1" applyFill="1"/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1" fillId="0" borderId="1" xfId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/>
    <xf numFmtId="1" fontId="19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167" fontId="0" fillId="0" borderId="1" xfId="23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167" fontId="19" fillId="0" borderId="1" xfId="23" applyNumberFormat="1" applyFont="1" applyFill="1" applyBorder="1" applyAlignment="1">
      <alignment horizontal="center"/>
    </xf>
    <xf numFmtId="2" fontId="0" fillId="0" borderId="0" xfId="0" applyNumberFormat="1" applyFill="1"/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1" fontId="10" fillId="0" borderId="6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</cellXfs>
  <cellStyles count="24">
    <cellStyle name="Comma0" xfId="5"/>
    <cellStyle name="Currency_main2" xfId="6"/>
    <cellStyle name="Currency0" xfId="7"/>
    <cellStyle name="Date" xfId="8"/>
    <cellStyle name="Fixed" xfId="9"/>
    <cellStyle name="Heading 1" xfId="10"/>
    <cellStyle name="Heading 2" xfId="11"/>
    <cellStyle name="Normal_main2" xfId="12"/>
    <cellStyle name="Percent_main2" xfId="13"/>
    <cellStyle name="Total" xfId="14"/>
    <cellStyle name="Гиперссылка" xfId="1" builtinId="8"/>
    <cellStyle name="Обычный" xfId="0" builtinId="0"/>
    <cellStyle name="Обычный 10" xfId="3"/>
    <cellStyle name="Обычный 2" xfId="2"/>
    <cellStyle name="Обычный 2 2" xfId="4"/>
    <cellStyle name="Обычный 3" xfId="15"/>
    <cellStyle name="Обычный 4" xfId="16"/>
    <cellStyle name="Обычный 5" xfId="17"/>
    <cellStyle name="Обычный 6" xfId="19"/>
    <cellStyle name="Обычный 7" xfId="20"/>
    <cellStyle name="Обычный 8" xfId="21"/>
    <cellStyle name="Обычный 9" xfId="22"/>
    <cellStyle name="Процентный 2" xfId="23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B89"/>
  <sheetViews>
    <sheetView tabSelected="1" view="pageBreakPreview" zoomScaleNormal="100" zoomScaleSheetLayoutView="100" workbookViewId="0">
      <pane xSplit="3" ySplit="12" topLeftCell="D13" activePane="bottomRight" state="frozen"/>
      <selection pane="topRight" activeCell="C1" sqref="C1"/>
      <selection pane="bottomLeft" activeCell="A13" sqref="A13"/>
      <selection pane="bottomRight" activeCell="N63" sqref="N63"/>
    </sheetView>
  </sheetViews>
  <sheetFormatPr defaultRowHeight="15" x14ac:dyDescent="0.25"/>
  <cols>
    <col min="1" max="1" width="48" style="45" hidden="1" customWidth="1"/>
    <col min="2" max="2" width="3.85546875" style="1" customWidth="1"/>
    <col min="3" max="3" width="31.140625" style="1" customWidth="1"/>
    <col min="4" max="5" width="6" style="1" customWidth="1"/>
    <col min="6" max="6" width="6.85546875" style="1" customWidth="1"/>
    <col min="7" max="7" width="7.28515625" style="1" customWidth="1"/>
    <col min="8" max="8" width="10.140625" style="4" customWidth="1"/>
    <col min="9" max="9" width="10.5703125" style="4" customWidth="1"/>
    <col min="10" max="10" width="9.85546875" style="1" customWidth="1"/>
    <col min="11" max="11" width="9.5703125" style="4" customWidth="1"/>
    <col min="12" max="12" width="8.85546875" style="1" customWidth="1"/>
    <col min="13" max="13" width="8.85546875" style="4" customWidth="1"/>
    <col min="14" max="14" width="10.7109375" style="4" customWidth="1"/>
    <col min="15" max="15" width="10.5703125" style="4" customWidth="1"/>
    <col min="16" max="16" width="6.85546875" style="4" customWidth="1"/>
    <col min="17" max="17" width="6" style="1" customWidth="1"/>
    <col min="18" max="18" width="6" style="4" customWidth="1"/>
    <col min="19" max="19" width="6.7109375" style="1" customWidth="1"/>
    <col min="20" max="20" width="6.140625" style="1" customWidth="1"/>
    <col min="21" max="21" width="6.5703125" style="1" customWidth="1"/>
    <col min="22" max="22" width="8.42578125" style="1" customWidth="1"/>
    <col min="23" max="23" width="8.5703125" style="1" customWidth="1"/>
    <col min="24" max="24" width="9.7109375" style="25" customWidth="1"/>
    <col min="25" max="25" width="10.5703125" style="26" customWidth="1"/>
    <col min="26" max="26" width="12.7109375" style="1" customWidth="1"/>
    <col min="27" max="16384" width="9.140625" style="1"/>
  </cols>
  <sheetData>
    <row r="1" spans="1:26" ht="56.25" x14ac:dyDescent="0.25">
      <c r="C1" s="24" t="s">
        <v>18</v>
      </c>
      <c r="E1" s="24"/>
      <c r="F1" s="24"/>
      <c r="G1" s="24"/>
    </row>
    <row r="2" spans="1:26" ht="15.75" customHeight="1" x14ac:dyDescent="0.25">
      <c r="D2" s="27"/>
      <c r="E2" s="27"/>
      <c r="F2" s="27"/>
      <c r="G2" s="27"/>
      <c r="Q2" s="28" t="s">
        <v>9</v>
      </c>
      <c r="R2" s="29"/>
      <c r="S2" s="28"/>
      <c r="T2" s="28"/>
      <c r="U2" s="28"/>
      <c r="V2" s="28"/>
      <c r="W2" s="28"/>
    </row>
    <row r="3" spans="1:26" ht="15" customHeight="1" x14ac:dyDescent="0.25">
      <c r="Q3" s="1" t="s">
        <v>22</v>
      </c>
    </row>
    <row r="4" spans="1:26" ht="27" customHeight="1" x14ac:dyDescent="0.25">
      <c r="Q4" s="1" t="s">
        <v>11</v>
      </c>
    </row>
    <row r="5" spans="1:26" x14ac:dyDescent="0.25">
      <c r="Q5" s="1" t="s">
        <v>98</v>
      </c>
    </row>
    <row r="6" spans="1:26" ht="6" customHeight="1" x14ac:dyDescent="0.25">
      <c r="I6" s="6"/>
      <c r="J6" s="5"/>
      <c r="K6" s="6"/>
      <c r="L6" s="5"/>
    </row>
    <row r="7" spans="1:26" ht="18.75" x14ac:dyDescent="0.3">
      <c r="B7" s="51" t="s">
        <v>0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2"/>
      <c r="Y7" s="51"/>
    </row>
    <row r="8" spans="1:26" ht="15" customHeight="1" x14ac:dyDescent="0.3">
      <c r="B8" s="51" t="s">
        <v>174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2"/>
      <c r="Y8" s="51"/>
    </row>
    <row r="9" spans="1:26" ht="6.75" customHeight="1" x14ac:dyDescent="0.3">
      <c r="D9" s="30"/>
    </row>
    <row r="10" spans="1:26" ht="13.5" customHeight="1" x14ac:dyDescent="0.25">
      <c r="B10" s="53" t="s">
        <v>23</v>
      </c>
      <c r="C10" s="53" t="s">
        <v>3</v>
      </c>
      <c r="D10" s="58" t="s">
        <v>1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60"/>
      <c r="Y10" s="61" t="s">
        <v>8</v>
      </c>
      <c r="Z10" s="66" t="s">
        <v>175</v>
      </c>
    </row>
    <row r="11" spans="1:26" ht="129" customHeight="1" x14ac:dyDescent="0.25">
      <c r="B11" s="54"/>
      <c r="C11" s="56"/>
      <c r="D11" s="69" t="s">
        <v>19</v>
      </c>
      <c r="E11" s="69"/>
      <c r="F11" s="70" t="s">
        <v>20</v>
      </c>
      <c r="G11" s="70"/>
      <c r="H11" s="70" t="s">
        <v>173</v>
      </c>
      <c r="I11" s="70"/>
      <c r="J11" s="70" t="s">
        <v>17</v>
      </c>
      <c r="K11" s="70"/>
      <c r="L11" s="70" t="s">
        <v>170</v>
      </c>
      <c r="M11" s="70"/>
      <c r="N11" s="64" t="s">
        <v>171</v>
      </c>
      <c r="O11" s="65"/>
      <c r="P11" s="70" t="s">
        <v>10</v>
      </c>
      <c r="Q11" s="71"/>
      <c r="R11" s="64" t="s">
        <v>24</v>
      </c>
      <c r="S11" s="65"/>
      <c r="T11" s="64" t="s">
        <v>25</v>
      </c>
      <c r="U11" s="65"/>
      <c r="V11" s="64" t="s">
        <v>172</v>
      </c>
      <c r="W11" s="65"/>
      <c r="X11" s="31" t="s">
        <v>6</v>
      </c>
      <c r="Y11" s="62"/>
      <c r="Z11" s="67"/>
    </row>
    <row r="12" spans="1:26" ht="20.25" customHeight="1" x14ac:dyDescent="0.25">
      <c r="B12" s="55"/>
      <c r="C12" s="57"/>
      <c r="D12" s="32" t="s">
        <v>4</v>
      </c>
      <c r="E12" s="32" t="s">
        <v>5</v>
      </c>
      <c r="F12" s="7" t="s">
        <v>2</v>
      </c>
      <c r="G12" s="7" t="s">
        <v>5</v>
      </c>
      <c r="H12" s="33" t="s">
        <v>7</v>
      </c>
      <c r="I12" s="33" t="s">
        <v>5</v>
      </c>
      <c r="J12" s="7" t="s">
        <v>2</v>
      </c>
      <c r="K12" s="7" t="s">
        <v>5</v>
      </c>
      <c r="L12" s="34" t="s">
        <v>2</v>
      </c>
      <c r="M12" s="34" t="s">
        <v>5</v>
      </c>
      <c r="N12" s="34" t="s">
        <v>7</v>
      </c>
      <c r="O12" s="34" t="s">
        <v>5</v>
      </c>
      <c r="P12" s="34" t="s">
        <v>7</v>
      </c>
      <c r="Q12" s="34" t="s">
        <v>5</v>
      </c>
      <c r="R12" s="34"/>
      <c r="S12" s="34" t="s">
        <v>5</v>
      </c>
      <c r="T12" s="34"/>
      <c r="U12" s="34" t="s">
        <v>5</v>
      </c>
      <c r="V12" s="34" t="s">
        <v>7</v>
      </c>
      <c r="W12" s="34" t="s">
        <v>5</v>
      </c>
      <c r="X12" s="35" t="s">
        <v>7</v>
      </c>
      <c r="Y12" s="63"/>
      <c r="Z12" s="68"/>
    </row>
    <row r="13" spans="1:26" s="2" customFormat="1" ht="15" hidden="1" customHeight="1" x14ac:dyDescent="0.2">
      <c r="A13" s="44"/>
      <c r="B13" s="9">
        <v>1</v>
      </c>
      <c r="C13" s="36">
        <v>2</v>
      </c>
      <c r="D13" s="9">
        <v>3</v>
      </c>
      <c r="E13" s="9">
        <v>4</v>
      </c>
      <c r="F13" s="9">
        <v>5</v>
      </c>
      <c r="G13" s="9">
        <v>6</v>
      </c>
      <c r="H13" s="9">
        <v>7</v>
      </c>
      <c r="I13" s="9">
        <v>8</v>
      </c>
      <c r="J13" s="8" t="s">
        <v>16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9">
        <v>15</v>
      </c>
      <c r="Q13" s="9">
        <v>16</v>
      </c>
      <c r="R13" s="9">
        <v>17</v>
      </c>
      <c r="S13" s="9">
        <f>R13+1</f>
        <v>18</v>
      </c>
      <c r="T13" s="9">
        <f>S13+1</f>
        <v>19</v>
      </c>
      <c r="U13" s="9">
        <f>T13+1</f>
        <v>20</v>
      </c>
      <c r="V13" s="9">
        <v>21</v>
      </c>
      <c r="W13" s="9">
        <v>22</v>
      </c>
      <c r="X13" s="9">
        <v>23</v>
      </c>
      <c r="Y13" s="9">
        <f>X13+1</f>
        <v>24</v>
      </c>
      <c r="Z13" s="9">
        <v>25</v>
      </c>
    </row>
    <row r="14" spans="1:26" ht="33.75" x14ac:dyDescent="0.25">
      <c r="A14" s="45" t="s">
        <v>99</v>
      </c>
      <c r="B14" s="20">
        <v>1</v>
      </c>
      <c r="C14" s="16" t="s">
        <v>27</v>
      </c>
      <c r="D14" s="14">
        <v>0</v>
      </c>
      <c r="E14" s="14">
        <v>15</v>
      </c>
      <c r="F14" s="23">
        <v>0</v>
      </c>
      <c r="G14" s="14">
        <v>15</v>
      </c>
      <c r="H14" s="14">
        <v>0</v>
      </c>
      <c r="I14" s="14">
        <v>15</v>
      </c>
      <c r="J14" s="15">
        <v>100</v>
      </c>
      <c r="K14" s="14">
        <v>20</v>
      </c>
      <c r="L14" s="15">
        <v>74.34</v>
      </c>
      <c r="M14" s="14">
        <v>20</v>
      </c>
      <c r="N14" s="14">
        <v>0</v>
      </c>
      <c r="O14" s="14">
        <v>15</v>
      </c>
      <c r="P14" s="14">
        <v>0</v>
      </c>
      <c r="Q14" s="14">
        <v>5</v>
      </c>
      <c r="R14" s="47">
        <v>1.1814501838056882E-3</v>
      </c>
      <c r="S14" s="21">
        <v>0</v>
      </c>
      <c r="T14" s="48">
        <v>4.0000000000000001E-3</v>
      </c>
      <c r="U14" s="21">
        <v>0</v>
      </c>
      <c r="V14" s="43">
        <v>0</v>
      </c>
      <c r="W14" s="21">
        <v>0</v>
      </c>
      <c r="X14" s="21">
        <f>E14+G14+I14+K14+M14+O14+Q14-S14-U14-W14</f>
        <v>105</v>
      </c>
      <c r="Y14" s="15">
        <f>ROUND(X14/71,2)</f>
        <v>1.48</v>
      </c>
      <c r="Z14" s="3" t="s">
        <v>13</v>
      </c>
    </row>
    <row r="15" spans="1:26" ht="22.5" x14ac:dyDescent="0.25">
      <c r="A15" s="45" t="s">
        <v>100</v>
      </c>
      <c r="B15" s="20">
        <f t="shared" ref="B15:B23" si="0">B14+1</f>
        <v>2</v>
      </c>
      <c r="C15" s="16" t="s">
        <v>28</v>
      </c>
      <c r="D15" s="14">
        <v>1</v>
      </c>
      <c r="E15" s="14">
        <v>15</v>
      </c>
      <c r="F15" s="23">
        <v>0.3</v>
      </c>
      <c r="G15" s="14">
        <v>15</v>
      </c>
      <c r="H15" s="14">
        <v>0</v>
      </c>
      <c r="I15" s="14">
        <v>15</v>
      </c>
      <c r="J15" s="15">
        <v>96.32</v>
      </c>
      <c r="K15" s="14">
        <v>20</v>
      </c>
      <c r="L15" s="15">
        <v>71.58</v>
      </c>
      <c r="M15" s="14">
        <v>20</v>
      </c>
      <c r="N15" s="14">
        <v>0</v>
      </c>
      <c r="O15" s="14">
        <v>15</v>
      </c>
      <c r="P15" s="14">
        <v>0</v>
      </c>
      <c r="Q15" s="14">
        <v>5</v>
      </c>
      <c r="R15" s="47">
        <v>8.0000000000000002E-3</v>
      </c>
      <c r="S15" s="21">
        <v>0</v>
      </c>
      <c r="T15" s="48">
        <v>0.01</v>
      </c>
      <c r="U15" s="21">
        <v>0</v>
      </c>
      <c r="V15" s="43">
        <v>1</v>
      </c>
      <c r="W15" s="21">
        <v>10</v>
      </c>
      <c r="X15" s="21">
        <f t="shared" ref="X15:X78" si="1">E15+G15+I15+K15+M15+O15+Q15-S15-U15-W15</f>
        <v>95</v>
      </c>
      <c r="Y15" s="15">
        <f t="shared" ref="Y15:Y77" si="2">ROUND(X15/71,2)</f>
        <v>1.34</v>
      </c>
      <c r="Z15" s="3" t="s">
        <v>14</v>
      </c>
    </row>
    <row r="16" spans="1:26" ht="33.75" x14ac:dyDescent="0.25">
      <c r="A16" s="45" t="s">
        <v>101</v>
      </c>
      <c r="B16" s="20">
        <f t="shared" si="0"/>
        <v>3</v>
      </c>
      <c r="C16" s="16" t="s">
        <v>29</v>
      </c>
      <c r="D16" s="14">
        <v>0</v>
      </c>
      <c r="E16" s="14">
        <v>15</v>
      </c>
      <c r="F16" s="23">
        <v>2.0798873140680758E-4</v>
      </c>
      <c r="G16" s="14">
        <v>15</v>
      </c>
      <c r="H16" s="14">
        <v>0</v>
      </c>
      <c r="I16" s="14">
        <v>15</v>
      </c>
      <c r="J16" s="15">
        <v>99.17</v>
      </c>
      <c r="K16" s="14">
        <v>20</v>
      </c>
      <c r="L16" s="15">
        <v>71.650000000000006</v>
      </c>
      <c r="M16" s="14">
        <v>20</v>
      </c>
      <c r="N16" s="14">
        <v>0</v>
      </c>
      <c r="O16" s="14">
        <v>15</v>
      </c>
      <c r="P16" s="14">
        <v>0</v>
      </c>
      <c r="Q16" s="14">
        <v>5</v>
      </c>
      <c r="R16" s="47">
        <v>7.0000000000000001E-3</v>
      </c>
      <c r="S16" s="21">
        <v>0</v>
      </c>
      <c r="T16" s="48">
        <v>7.0000000000000001E-3</v>
      </c>
      <c r="U16" s="21">
        <v>0</v>
      </c>
      <c r="V16" s="43">
        <v>0</v>
      </c>
      <c r="W16" s="21">
        <v>0</v>
      </c>
      <c r="X16" s="21">
        <f t="shared" si="1"/>
        <v>105</v>
      </c>
      <c r="Y16" s="15">
        <f t="shared" si="2"/>
        <v>1.48</v>
      </c>
      <c r="Z16" s="3" t="s">
        <v>13</v>
      </c>
    </row>
    <row r="17" spans="1:28" ht="22.5" x14ac:dyDescent="0.25">
      <c r="A17" s="45" t="s">
        <v>102</v>
      </c>
      <c r="B17" s="20">
        <f t="shared" si="0"/>
        <v>4</v>
      </c>
      <c r="C17" s="16" t="s">
        <v>30</v>
      </c>
      <c r="D17" s="14">
        <v>2</v>
      </c>
      <c r="E17" s="14">
        <v>15</v>
      </c>
      <c r="F17" s="23">
        <v>1.6</v>
      </c>
      <c r="G17" s="14">
        <v>15</v>
      </c>
      <c r="H17" s="14">
        <v>0</v>
      </c>
      <c r="I17" s="14">
        <v>15</v>
      </c>
      <c r="J17" s="15">
        <v>99.23</v>
      </c>
      <c r="K17" s="14">
        <v>20</v>
      </c>
      <c r="L17" s="15">
        <v>67.12</v>
      </c>
      <c r="M17" s="14">
        <v>20</v>
      </c>
      <c r="N17" s="14">
        <v>1</v>
      </c>
      <c r="O17" s="14">
        <v>15</v>
      </c>
      <c r="P17" s="14">
        <v>0</v>
      </c>
      <c r="Q17" s="14">
        <v>5</v>
      </c>
      <c r="R17" s="47">
        <v>1.0999999999999999E-2</v>
      </c>
      <c r="S17" s="21">
        <v>0</v>
      </c>
      <c r="T17" s="48">
        <v>1.0999999999999999E-2</v>
      </c>
      <c r="U17" s="21">
        <v>0</v>
      </c>
      <c r="V17" s="43">
        <v>0</v>
      </c>
      <c r="W17" s="21">
        <v>0</v>
      </c>
      <c r="X17" s="21">
        <f t="shared" si="1"/>
        <v>105</v>
      </c>
      <c r="Y17" s="15">
        <f>ROUND(X17/71,2)</f>
        <v>1.48</v>
      </c>
      <c r="Z17" s="3" t="s">
        <v>13</v>
      </c>
    </row>
    <row r="18" spans="1:28" ht="24.75" x14ac:dyDescent="0.25">
      <c r="A18" s="45" t="s">
        <v>103</v>
      </c>
      <c r="B18" s="20">
        <f t="shared" si="0"/>
        <v>5</v>
      </c>
      <c r="C18" s="16" t="s">
        <v>31</v>
      </c>
      <c r="D18" s="14">
        <v>0</v>
      </c>
      <c r="E18" s="14">
        <v>15</v>
      </c>
      <c r="F18" s="23">
        <v>0</v>
      </c>
      <c r="G18" s="14">
        <v>15</v>
      </c>
      <c r="H18" s="14">
        <v>0</v>
      </c>
      <c r="I18" s="14">
        <v>15</v>
      </c>
      <c r="J18" s="15">
        <v>99.99</v>
      </c>
      <c r="K18" s="14">
        <v>20</v>
      </c>
      <c r="L18" s="15">
        <v>72.760000000000005</v>
      </c>
      <c r="M18" s="14">
        <v>20</v>
      </c>
      <c r="N18" s="14">
        <v>0</v>
      </c>
      <c r="O18" s="14">
        <v>15</v>
      </c>
      <c r="P18" s="14">
        <v>0</v>
      </c>
      <c r="Q18" s="14">
        <v>5</v>
      </c>
      <c r="R18" s="47">
        <v>1.0999999999999999E-2</v>
      </c>
      <c r="S18" s="21">
        <v>0</v>
      </c>
      <c r="T18" s="48">
        <v>1.2999999999999999E-2</v>
      </c>
      <c r="U18" s="21">
        <v>0</v>
      </c>
      <c r="V18" s="43">
        <v>0</v>
      </c>
      <c r="W18" s="21">
        <v>0</v>
      </c>
      <c r="X18" s="21">
        <f t="shared" si="1"/>
        <v>105</v>
      </c>
      <c r="Y18" s="15">
        <f t="shared" si="2"/>
        <v>1.48</v>
      </c>
      <c r="Z18" s="3" t="s">
        <v>13</v>
      </c>
      <c r="AB18" s="50"/>
    </row>
    <row r="19" spans="1:28" ht="22.5" x14ac:dyDescent="0.25">
      <c r="A19" s="45" t="s">
        <v>104</v>
      </c>
      <c r="B19" s="20">
        <f t="shared" si="0"/>
        <v>6</v>
      </c>
      <c r="C19" s="16" t="s">
        <v>32</v>
      </c>
      <c r="D19" s="14">
        <v>0</v>
      </c>
      <c r="E19" s="14">
        <v>15</v>
      </c>
      <c r="F19" s="23">
        <v>0</v>
      </c>
      <c r="G19" s="14">
        <v>15</v>
      </c>
      <c r="H19" s="14">
        <v>0</v>
      </c>
      <c r="I19" s="14">
        <v>15</v>
      </c>
      <c r="J19" s="15">
        <v>99.97</v>
      </c>
      <c r="K19" s="14">
        <v>20</v>
      </c>
      <c r="L19" s="15">
        <v>67.48</v>
      </c>
      <c r="M19" s="14">
        <v>20</v>
      </c>
      <c r="N19" s="14">
        <v>0</v>
      </c>
      <c r="O19" s="14">
        <v>15</v>
      </c>
      <c r="P19" s="14">
        <v>0</v>
      </c>
      <c r="Q19" s="14">
        <v>5</v>
      </c>
      <c r="R19" s="47">
        <v>1E-3</v>
      </c>
      <c r="S19" s="21">
        <v>0</v>
      </c>
      <c r="T19" s="48">
        <v>2.1000000000000001E-2</v>
      </c>
      <c r="U19" s="21">
        <v>10</v>
      </c>
      <c r="V19" s="43">
        <v>0</v>
      </c>
      <c r="W19" s="21">
        <v>0</v>
      </c>
      <c r="X19" s="21">
        <f t="shared" si="1"/>
        <v>95</v>
      </c>
      <c r="Y19" s="15">
        <f t="shared" si="2"/>
        <v>1.34</v>
      </c>
      <c r="Z19" s="3" t="s">
        <v>14</v>
      </c>
    </row>
    <row r="20" spans="1:28" ht="24.75" x14ac:dyDescent="0.25">
      <c r="A20" s="45" t="s">
        <v>105</v>
      </c>
      <c r="B20" s="20">
        <f t="shared" si="0"/>
        <v>7</v>
      </c>
      <c r="C20" s="16" t="s">
        <v>33</v>
      </c>
      <c r="D20" s="14">
        <v>1</v>
      </c>
      <c r="E20" s="14">
        <v>15</v>
      </c>
      <c r="F20" s="23">
        <v>3.0019298073725464E-3</v>
      </c>
      <c r="G20" s="14">
        <v>15</v>
      </c>
      <c r="H20" s="14">
        <v>0</v>
      </c>
      <c r="I20" s="14">
        <v>15</v>
      </c>
      <c r="J20" s="15">
        <v>98.58</v>
      </c>
      <c r="K20" s="14">
        <v>20</v>
      </c>
      <c r="L20" s="15">
        <v>71.2</v>
      </c>
      <c r="M20" s="14">
        <v>20</v>
      </c>
      <c r="N20" s="14">
        <v>0</v>
      </c>
      <c r="O20" s="14">
        <v>15</v>
      </c>
      <c r="P20" s="14">
        <v>0</v>
      </c>
      <c r="Q20" s="14">
        <v>5</v>
      </c>
      <c r="R20" s="47">
        <v>1.4E-2</v>
      </c>
      <c r="S20" s="21">
        <v>0</v>
      </c>
      <c r="T20" s="48">
        <v>1E-3</v>
      </c>
      <c r="U20" s="21">
        <v>0</v>
      </c>
      <c r="V20" s="43">
        <v>0</v>
      </c>
      <c r="W20" s="21">
        <v>0</v>
      </c>
      <c r="X20" s="21">
        <f t="shared" si="1"/>
        <v>105</v>
      </c>
      <c r="Y20" s="15">
        <f t="shared" si="2"/>
        <v>1.48</v>
      </c>
      <c r="Z20" s="3" t="s">
        <v>13</v>
      </c>
    </row>
    <row r="21" spans="1:28" ht="33.75" x14ac:dyDescent="0.25">
      <c r="A21" s="45" t="s">
        <v>106</v>
      </c>
      <c r="B21" s="20">
        <f t="shared" si="0"/>
        <v>8</v>
      </c>
      <c r="C21" s="16" t="s">
        <v>34</v>
      </c>
      <c r="D21" s="14">
        <v>0</v>
      </c>
      <c r="E21" s="14">
        <v>15</v>
      </c>
      <c r="F21" s="23">
        <v>0</v>
      </c>
      <c r="G21" s="14">
        <v>15</v>
      </c>
      <c r="H21" s="14">
        <v>0</v>
      </c>
      <c r="I21" s="14">
        <v>15</v>
      </c>
      <c r="J21" s="15">
        <v>99.2</v>
      </c>
      <c r="K21" s="14">
        <v>20</v>
      </c>
      <c r="L21" s="15">
        <v>70.11</v>
      </c>
      <c r="M21" s="14">
        <v>20</v>
      </c>
      <c r="N21" s="14">
        <v>0</v>
      </c>
      <c r="O21" s="14">
        <v>15</v>
      </c>
      <c r="P21" s="14">
        <v>0</v>
      </c>
      <c r="Q21" s="14">
        <v>5</v>
      </c>
      <c r="R21" s="47">
        <v>2.5999999999999999E-2</v>
      </c>
      <c r="S21" s="21">
        <v>10</v>
      </c>
      <c r="T21" s="48">
        <v>2.9000000000000001E-2</v>
      </c>
      <c r="U21" s="21">
        <v>10</v>
      </c>
      <c r="V21" s="43">
        <v>0</v>
      </c>
      <c r="W21" s="21">
        <v>0</v>
      </c>
      <c r="X21" s="21">
        <f t="shared" si="1"/>
        <v>85</v>
      </c>
      <c r="Y21" s="15">
        <f t="shared" si="2"/>
        <v>1.2</v>
      </c>
      <c r="Z21" s="3" t="s">
        <v>12</v>
      </c>
    </row>
    <row r="22" spans="1:28" ht="22.5" x14ac:dyDescent="0.25">
      <c r="A22" s="45" t="s">
        <v>107</v>
      </c>
      <c r="B22" s="20">
        <f t="shared" si="0"/>
        <v>9</v>
      </c>
      <c r="C22" s="16" t="s">
        <v>35</v>
      </c>
      <c r="D22" s="14">
        <v>0</v>
      </c>
      <c r="E22" s="14">
        <v>15</v>
      </c>
      <c r="F22" s="23">
        <v>7.4530916821938752E-4</v>
      </c>
      <c r="G22" s="14">
        <v>15</v>
      </c>
      <c r="H22" s="14">
        <v>0</v>
      </c>
      <c r="I22" s="14">
        <v>15</v>
      </c>
      <c r="J22" s="15">
        <v>100</v>
      </c>
      <c r="K22" s="14">
        <v>20</v>
      </c>
      <c r="L22" s="15">
        <v>66.260000000000005</v>
      </c>
      <c r="M22" s="14">
        <v>20</v>
      </c>
      <c r="N22" s="14">
        <v>1</v>
      </c>
      <c r="O22" s="14">
        <v>15</v>
      </c>
      <c r="P22" s="14">
        <v>1</v>
      </c>
      <c r="Q22" s="14">
        <v>0</v>
      </c>
      <c r="R22" s="47">
        <v>0.03</v>
      </c>
      <c r="S22" s="21">
        <v>10</v>
      </c>
      <c r="T22" s="48">
        <v>0</v>
      </c>
      <c r="U22" s="21">
        <v>0</v>
      </c>
      <c r="V22" s="43">
        <v>0</v>
      </c>
      <c r="W22" s="21">
        <v>0</v>
      </c>
      <c r="X22" s="21">
        <f t="shared" si="1"/>
        <v>90</v>
      </c>
      <c r="Y22" s="15">
        <f t="shared" si="2"/>
        <v>1.27</v>
      </c>
      <c r="Z22" s="3" t="s">
        <v>14</v>
      </c>
    </row>
    <row r="23" spans="1:28" ht="22.5" x14ac:dyDescent="0.25">
      <c r="A23" s="45" t="s">
        <v>108</v>
      </c>
      <c r="B23" s="20">
        <f t="shared" si="0"/>
        <v>10</v>
      </c>
      <c r="C23" s="16" t="s">
        <v>36</v>
      </c>
      <c r="D23" s="14">
        <v>0</v>
      </c>
      <c r="E23" s="14">
        <v>15</v>
      </c>
      <c r="F23" s="23">
        <v>0</v>
      </c>
      <c r="G23" s="14">
        <v>15</v>
      </c>
      <c r="H23" s="14">
        <v>0</v>
      </c>
      <c r="I23" s="14">
        <v>15</v>
      </c>
      <c r="J23" s="15">
        <v>100</v>
      </c>
      <c r="K23" s="14">
        <v>20</v>
      </c>
      <c r="L23" s="15">
        <v>72.16</v>
      </c>
      <c r="M23" s="14">
        <v>20</v>
      </c>
      <c r="N23" s="14">
        <v>0</v>
      </c>
      <c r="O23" s="14">
        <v>15</v>
      </c>
      <c r="P23" s="14">
        <v>0</v>
      </c>
      <c r="Q23" s="14">
        <v>5</v>
      </c>
      <c r="R23" s="47">
        <v>1.2999999999999999E-2</v>
      </c>
      <c r="S23" s="21">
        <v>0</v>
      </c>
      <c r="T23" s="48">
        <v>1.2E-2</v>
      </c>
      <c r="U23" s="21">
        <v>0</v>
      </c>
      <c r="V23" s="43">
        <v>0</v>
      </c>
      <c r="W23" s="21">
        <v>0</v>
      </c>
      <c r="X23" s="21">
        <f t="shared" si="1"/>
        <v>105</v>
      </c>
      <c r="Y23" s="15">
        <f t="shared" si="2"/>
        <v>1.48</v>
      </c>
      <c r="Z23" s="3" t="s">
        <v>13</v>
      </c>
    </row>
    <row r="24" spans="1:28" ht="22.5" x14ac:dyDescent="0.25">
      <c r="A24" s="45" t="s">
        <v>109</v>
      </c>
      <c r="B24" s="20">
        <v>11</v>
      </c>
      <c r="C24" s="17" t="s">
        <v>37</v>
      </c>
      <c r="D24" s="14">
        <v>0</v>
      </c>
      <c r="E24" s="14">
        <v>15</v>
      </c>
      <c r="F24" s="23">
        <v>0</v>
      </c>
      <c r="G24" s="14">
        <v>15</v>
      </c>
      <c r="H24" s="14">
        <v>0</v>
      </c>
      <c r="I24" s="14">
        <v>15</v>
      </c>
      <c r="J24" s="15">
        <v>98.14</v>
      </c>
      <c r="K24" s="14">
        <v>20</v>
      </c>
      <c r="L24" s="15">
        <v>69.97</v>
      </c>
      <c r="M24" s="14">
        <v>20</v>
      </c>
      <c r="N24" s="14">
        <v>0</v>
      </c>
      <c r="O24" s="14">
        <v>15</v>
      </c>
      <c r="P24" s="14">
        <v>0</v>
      </c>
      <c r="Q24" s="14">
        <v>5</v>
      </c>
      <c r="R24" s="47">
        <v>7.0000000000000001E-3</v>
      </c>
      <c r="S24" s="21">
        <v>0</v>
      </c>
      <c r="T24" s="48">
        <v>0.01</v>
      </c>
      <c r="U24" s="21">
        <v>0</v>
      </c>
      <c r="V24" s="43">
        <v>0</v>
      </c>
      <c r="W24" s="21">
        <v>0</v>
      </c>
      <c r="X24" s="21">
        <f t="shared" si="1"/>
        <v>105</v>
      </c>
      <c r="Y24" s="15">
        <f t="shared" si="2"/>
        <v>1.48</v>
      </c>
      <c r="Z24" s="3" t="s">
        <v>13</v>
      </c>
    </row>
    <row r="25" spans="1:28" ht="22.5" x14ac:dyDescent="0.25">
      <c r="A25" s="46" t="s">
        <v>110</v>
      </c>
      <c r="B25" s="20">
        <f t="shared" ref="B25:B84" si="3">B24+1</f>
        <v>12</v>
      </c>
      <c r="C25" s="16" t="s">
        <v>39</v>
      </c>
      <c r="D25" s="14">
        <v>1</v>
      </c>
      <c r="E25" s="14">
        <v>15</v>
      </c>
      <c r="F25" s="23">
        <v>3.9</v>
      </c>
      <c r="G25" s="14">
        <v>15</v>
      </c>
      <c r="H25" s="14">
        <v>0</v>
      </c>
      <c r="I25" s="14">
        <v>15</v>
      </c>
      <c r="J25" s="15">
        <v>100</v>
      </c>
      <c r="K25" s="14">
        <v>20</v>
      </c>
      <c r="L25" s="15">
        <v>71.17</v>
      </c>
      <c r="M25" s="14">
        <v>20</v>
      </c>
      <c r="N25" s="14">
        <v>0</v>
      </c>
      <c r="O25" s="14">
        <v>15</v>
      </c>
      <c r="P25" s="14">
        <v>0</v>
      </c>
      <c r="Q25" s="14">
        <v>5</v>
      </c>
      <c r="R25" s="47">
        <v>6.0000000000000001E-3</v>
      </c>
      <c r="S25" s="21">
        <v>0</v>
      </c>
      <c r="T25" s="48">
        <v>2.5000000000000001E-2</v>
      </c>
      <c r="U25" s="21">
        <v>10</v>
      </c>
      <c r="V25" s="43">
        <v>0</v>
      </c>
      <c r="W25" s="21">
        <v>0</v>
      </c>
      <c r="X25" s="21">
        <f t="shared" si="1"/>
        <v>95</v>
      </c>
      <c r="Y25" s="15">
        <f t="shared" si="2"/>
        <v>1.34</v>
      </c>
      <c r="Z25" s="3" t="s">
        <v>14</v>
      </c>
    </row>
    <row r="26" spans="1:28" ht="22.5" x14ac:dyDescent="0.25">
      <c r="A26" s="46" t="s">
        <v>111</v>
      </c>
      <c r="B26" s="20">
        <f t="shared" si="3"/>
        <v>13</v>
      </c>
      <c r="C26" s="17" t="s">
        <v>38</v>
      </c>
      <c r="D26" s="14">
        <v>0</v>
      </c>
      <c r="E26" s="14">
        <v>15</v>
      </c>
      <c r="F26" s="23">
        <v>0</v>
      </c>
      <c r="G26" s="14">
        <v>15</v>
      </c>
      <c r="H26" s="14">
        <v>0</v>
      </c>
      <c r="I26" s="14">
        <v>15</v>
      </c>
      <c r="J26" s="15">
        <v>95.39</v>
      </c>
      <c r="K26" s="14">
        <v>20</v>
      </c>
      <c r="L26" s="15">
        <v>66.790000000000006</v>
      </c>
      <c r="M26" s="14">
        <v>20</v>
      </c>
      <c r="N26" s="14">
        <v>0</v>
      </c>
      <c r="O26" s="14">
        <v>15</v>
      </c>
      <c r="P26" s="14">
        <v>0</v>
      </c>
      <c r="Q26" s="14">
        <v>5</v>
      </c>
      <c r="R26" s="47">
        <v>7.0000000000000001E-3</v>
      </c>
      <c r="S26" s="21">
        <v>0</v>
      </c>
      <c r="T26" s="48">
        <v>0</v>
      </c>
      <c r="U26" s="21">
        <v>0</v>
      </c>
      <c r="V26" s="43">
        <v>1</v>
      </c>
      <c r="W26" s="21">
        <v>10</v>
      </c>
      <c r="X26" s="21">
        <f t="shared" si="1"/>
        <v>95</v>
      </c>
      <c r="Y26" s="15">
        <f t="shared" si="2"/>
        <v>1.34</v>
      </c>
      <c r="Z26" s="3" t="s">
        <v>14</v>
      </c>
    </row>
    <row r="27" spans="1:28" ht="22.5" x14ac:dyDescent="0.25">
      <c r="A27" s="45" t="s">
        <v>112</v>
      </c>
      <c r="B27" s="20">
        <f t="shared" si="3"/>
        <v>14</v>
      </c>
      <c r="C27" s="18" t="s">
        <v>40</v>
      </c>
      <c r="D27" s="14">
        <v>0</v>
      </c>
      <c r="E27" s="14">
        <v>15</v>
      </c>
      <c r="F27" s="23">
        <v>0</v>
      </c>
      <c r="G27" s="14">
        <v>15</v>
      </c>
      <c r="H27" s="14">
        <v>0</v>
      </c>
      <c r="I27" s="14">
        <v>15</v>
      </c>
      <c r="J27" s="15">
        <v>99.47</v>
      </c>
      <c r="K27" s="14">
        <v>20</v>
      </c>
      <c r="L27" s="15">
        <v>71.42</v>
      </c>
      <c r="M27" s="14">
        <v>20</v>
      </c>
      <c r="N27" s="14">
        <v>1</v>
      </c>
      <c r="O27" s="14">
        <v>15</v>
      </c>
      <c r="P27" s="14">
        <v>0</v>
      </c>
      <c r="Q27" s="14">
        <v>5</v>
      </c>
      <c r="R27" s="47">
        <v>1E-3</v>
      </c>
      <c r="S27" s="21">
        <v>0</v>
      </c>
      <c r="T27" s="48">
        <v>0.02</v>
      </c>
      <c r="U27" s="21">
        <v>10</v>
      </c>
      <c r="V27" s="43">
        <v>1</v>
      </c>
      <c r="W27" s="21">
        <v>10</v>
      </c>
      <c r="X27" s="21">
        <f t="shared" si="1"/>
        <v>85</v>
      </c>
      <c r="Y27" s="15">
        <f t="shared" si="2"/>
        <v>1.2</v>
      </c>
      <c r="Z27" s="3" t="s">
        <v>12</v>
      </c>
    </row>
    <row r="28" spans="1:28" ht="22.5" x14ac:dyDescent="0.25">
      <c r="A28" s="45" t="s">
        <v>113</v>
      </c>
      <c r="B28" s="20">
        <f t="shared" si="3"/>
        <v>15</v>
      </c>
      <c r="C28" s="19" t="s">
        <v>41</v>
      </c>
      <c r="D28" s="14">
        <v>1</v>
      </c>
      <c r="E28" s="14">
        <v>15</v>
      </c>
      <c r="F28" s="23">
        <v>0</v>
      </c>
      <c r="G28" s="14">
        <v>15</v>
      </c>
      <c r="H28" s="14">
        <v>0</v>
      </c>
      <c r="I28" s="14">
        <v>15</v>
      </c>
      <c r="J28" s="15">
        <v>94.27</v>
      </c>
      <c r="K28" s="14">
        <v>10</v>
      </c>
      <c r="L28" s="15">
        <v>72.86</v>
      </c>
      <c r="M28" s="14">
        <v>20</v>
      </c>
      <c r="N28" s="14">
        <v>1</v>
      </c>
      <c r="O28" s="14">
        <v>15</v>
      </c>
      <c r="P28" s="14">
        <v>1</v>
      </c>
      <c r="Q28" s="14">
        <v>0</v>
      </c>
      <c r="R28" s="47">
        <v>1.2E-2</v>
      </c>
      <c r="S28" s="21">
        <v>0</v>
      </c>
      <c r="T28" s="48">
        <v>2.5000000000000001E-2</v>
      </c>
      <c r="U28" s="21">
        <v>10</v>
      </c>
      <c r="V28" s="43">
        <v>0</v>
      </c>
      <c r="W28" s="21">
        <v>0</v>
      </c>
      <c r="X28" s="21">
        <f t="shared" si="1"/>
        <v>80</v>
      </c>
      <c r="Y28" s="15">
        <f t="shared" si="2"/>
        <v>1.1299999999999999</v>
      </c>
      <c r="Z28" s="3" t="s">
        <v>12</v>
      </c>
    </row>
    <row r="29" spans="1:28" ht="33.75" x14ac:dyDescent="0.25">
      <c r="A29" s="45" t="s">
        <v>114</v>
      </c>
      <c r="B29" s="20">
        <f t="shared" si="3"/>
        <v>16</v>
      </c>
      <c r="C29" s="16" t="s">
        <v>42</v>
      </c>
      <c r="D29" s="14">
        <v>0</v>
      </c>
      <c r="E29" s="14">
        <v>15</v>
      </c>
      <c r="F29" s="23">
        <v>0</v>
      </c>
      <c r="G29" s="14">
        <v>15</v>
      </c>
      <c r="H29" s="14">
        <v>0</v>
      </c>
      <c r="I29" s="14">
        <v>15</v>
      </c>
      <c r="J29" s="15">
        <v>99.99</v>
      </c>
      <c r="K29" s="14">
        <v>20</v>
      </c>
      <c r="L29" s="15">
        <v>66.739999999999995</v>
      </c>
      <c r="M29" s="14">
        <v>20</v>
      </c>
      <c r="N29" s="14">
        <v>0</v>
      </c>
      <c r="O29" s="14">
        <v>15</v>
      </c>
      <c r="P29" s="14">
        <v>0</v>
      </c>
      <c r="Q29" s="14">
        <v>5</v>
      </c>
      <c r="R29" s="47">
        <v>0</v>
      </c>
      <c r="S29" s="21">
        <v>0</v>
      </c>
      <c r="T29" s="48">
        <v>6.6478554012765293E-5</v>
      </c>
      <c r="U29" s="21">
        <v>0</v>
      </c>
      <c r="V29" s="43">
        <v>0</v>
      </c>
      <c r="W29" s="21">
        <v>0</v>
      </c>
      <c r="X29" s="21">
        <f t="shared" si="1"/>
        <v>105</v>
      </c>
      <c r="Y29" s="15">
        <f t="shared" si="2"/>
        <v>1.48</v>
      </c>
      <c r="Z29" s="3" t="s">
        <v>13</v>
      </c>
    </row>
    <row r="30" spans="1:28" ht="24.75" x14ac:dyDescent="0.25">
      <c r="A30" s="45" t="s">
        <v>115</v>
      </c>
      <c r="B30" s="20">
        <f t="shared" si="3"/>
        <v>17</v>
      </c>
      <c r="C30" s="16" t="s">
        <v>43</v>
      </c>
      <c r="D30" s="14">
        <v>0</v>
      </c>
      <c r="E30" s="14">
        <v>15</v>
      </c>
      <c r="F30" s="23">
        <v>0</v>
      </c>
      <c r="G30" s="14">
        <v>15</v>
      </c>
      <c r="H30" s="14">
        <v>0</v>
      </c>
      <c r="I30" s="14">
        <v>15</v>
      </c>
      <c r="J30" s="15">
        <v>99.6</v>
      </c>
      <c r="K30" s="14">
        <v>20</v>
      </c>
      <c r="L30" s="15">
        <v>73.400000000000006</v>
      </c>
      <c r="M30" s="14">
        <v>20</v>
      </c>
      <c r="N30" s="14">
        <v>0</v>
      </c>
      <c r="O30" s="14">
        <v>15</v>
      </c>
      <c r="P30" s="14">
        <v>0</v>
      </c>
      <c r="Q30" s="14">
        <v>5</v>
      </c>
      <c r="R30" s="47">
        <v>1.2E-2</v>
      </c>
      <c r="S30" s="21">
        <v>0</v>
      </c>
      <c r="T30" s="48">
        <v>8.9999999999999993E-3</v>
      </c>
      <c r="U30" s="21">
        <v>0</v>
      </c>
      <c r="V30" s="43">
        <v>0</v>
      </c>
      <c r="W30" s="21">
        <v>0</v>
      </c>
      <c r="X30" s="21">
        <f t="shared" si="1"/>
        <v>105</v>
      </c>
      <c r="Y30" s="15">
        <f t="shared" si="2"/>
        <v>1.48</v>
      </c>
      <c r="Z30" s="3" t="s">
        <v>13</v>
      </c>
    </row>
    <row r="31" spans="1:28" ht="22.5" x14ac:dyDescent="0.25">
      <c r="A31" s="45" t="s">
        <v>116</v>
      </c>
      <c r="B31" s="20">
        <f t="shared" si="3"/>
        <v>18</v>
      </c>
      <c r="C31" s="16" t="s">
        <v>44</v>
      </c>
      <c r="D31" s="14">
        <v>0</v>
      </c>
      <c r="E31" s="14">
        <v>15</v>
      </c>
      <c r="F31" s="23">
        <v>0</v>
      </c>
      <c r="G31" s="14">
        <v>15</v>
      </c>
      <c r="H31" s="14">
        <v>0</v>
      </c>
      <c r="I31" s="14">
        <v>15</v>
      </c>
      <c r="J31" s="15">
        <v>99.99</v>
      </c>
      <c r="K31" s="14">
        <v>20</v>
      </c>
      <c r="L31" s="15">
        <v>72.38</v>
      </c>
      <c r="M31" s="14">
        <v>20</v>
      </c>
      <c r="N31" s="14">
        <v>0</v>
      </c>
      <c r="O31" s="14">
        <v>15</v>
      </c>
      <c r="P31" s="14">
        <v>1</v>
      </c>
      <c r="Q31" s="14">
        <v>0</v>
      </c>
      <c r="R31" s="47">
        <v>2.1761483693617917E-3</v>
      </c>
      <c r="S31" s="21">
        <v>0</v>
      </c>
      <c r="T31" s="48">
        <v>2.1000000000000001E-2</v>
      </c>
      <c r="U31" s="21">
        <v>0</v>
      </c>
      <c r="V31" s="43">
        <v>0</v>
      </c>
      <c r="W31" s="21">
        <v>0</v>
      </c>
      <c r="X31" s="21">
        <f t="shared" si="1"/>
        <v>100</v>
      </c>
      <c r="Y31" s="15">
        <f t="shared" si="2"/>
        <v>1.41</v>
      </c>
      <c r="Z31" s="3" t="s">
        <v>14</v>
      </c>
    </row>
    <row r="32" spans="1:28" ht="22.5" x14ac:dyDescent="0.25">
      <c r="A32" s="45" t="s">
        <v>117</v>
      </c>
      <c r="B32" s="20">
        <f t="shared" si="3"/>
        <v>19</v>
      </c>
      <c r="C32" s="16" t="s">
        <v>45</v>
      </c>
      <c r="D32" s="14">
        <v>1</v>
      </c>
      <c r="E32" s="14">
        <v>15</v>
      </c>
      <c r="F32" s="23">
        <v>0.7</v>
      </c>
      <c r="G32" s="14">
        <v>15</v>
      </c>
      <c r="H32" s="14">
        <v>0</v>
      </c>
      <c r="I32" s="14">
        <v>15</v>
      </c>
      <c r="J32" s="15">
        <v>95.37</v>
      </c>
      <c r="K32" s="14">
        <v>20</v>
      </c>
      <c r="L32" s="15">
        <v>67.31</v>
      </c>
      <c r="M32" s="14">
        <v>20</v>
      </c>
      <c r="N32" s="14">
        <v>0</v>
      </c>
      <c r="O32" s="14">
        <v>15</v>
      </c>
      <c r="P32" s="14">
        <v>0</v>
      </c>
      <c r="Q32" s="14">
        <v>5</v>
      </c>
      <c r="R32" s="47">
        <v>1.7999999999999999E-2</v>
      </c>
      <c r="S32" s="21">
        <v>0</v>
      </c>
      <c r="T32" s="48">
        <v>3.5999999999999997E-2</v>
      </c>
      <c r="U32" s="21">
        <v>10</v>
      </c>
      <c r="V32" s="43">
        <v>0</v>
      </c>
      <c r="W32" s="21">
        <v>0</v>
      </c>
      <c r="X32" s="21">
        <f t="shared" si="1"/>
        <v>95</v>
      </c>
      <c r="Y32" s="15">
        <f t="shared" si="2"/>
        <v>1.34</v>
      </c>
      <c r="Z32" s="3" t="s">
        <v>14</v>
      </c>
    </row>
    <row r="33" spans="1:26" ht="33.75" x14ac:dyDescent="0.25">
      <c r="A33" s="45" t="s">
        <v>118</v>
      </c>
      <c r="B33" s="20">
        <f t="shared" si="3"/>
        <v>20</v>
      </c>
      <c r="C33" s="16" t="s">
        <v>46</v>
      </c>
      <c r="D33" s="14">
        <v>0</v>
      </c>
      <c r="E33" s="14">
        <v>15</v>
      </c>
      <c r="F33" s="23">
        <v>0</v>
      </c>
      <c r="G33" s="14">
        <v>15</v>
      </c>
      <c r="H33" s="14">
        <v>0</v>
      </c>
      <c r="I33" s="14">
        <v>15</v>
      </c>
      <c r="J33" s="15">
        <v>99.99</v>
      </c>
      <c r="K33" s="14">
        <v>20</v>
      </c>
      <c r="L33" s="15">
        <v>70.489999999999995</v>
      </c>
      <c r="M33" s="14">
        <v>20</v>
      </c>
      <c r="N33" s="14">
        <v>0</v>
      </c>
      <c r="O33" s="14">
        <v>15</v>
      </c>
      <c r="P33" s="14">
        <v>0</v>
      </c>
      <c r="Q33" s="14">
        <v>5</v>
      </c>
      <c r="R33" s="47">
        <v>0</v>
      </c>
      <c r="S33" s="21">
        <v>0</v>
      </c>
      <c r="T33" s="48">
        <v>4.3999999999999997E-2</v>
      </c>
      <c r="U33" s="21">
        <v>10</v>
      </c>
      <c r="V33" s="43">
        <v>2</v>
      </c>
      <c r="W33" s="21">
        <v>20</v>
      </c>
      <c r="X33" s="21">
        <f>E33+G33+I33+K33+M33+O33+Q33-S33-U33-W33</f>
        <v>75</v>
      </c>
      <c r="Y33" s="15">
        <f>ROUND(X33/71,2)</f>
        <v>1.06</v>
      </c>
      <c r="Z33" s="3" t="s">
        <v>12</v>
      </c>
    </row>
    <row r="34" spans="1:26" ht="22.5" x14ac:dyDescent="0.25">
      <c r="A34" s="45" t="s">
        <v>119</v>
      </c>
      <c r="B34" s="20">
        <f t="shared" si="3"/>
        <v>21</v>
      </c>
      <c r="C34" s="16" t="s">
        <v>47</v>
      </c>
      <c r="D34" s="14">
        <v>0</v>
      </c>
      <c r="E34" s="14">
        <v>15</v>
      </c>
      <c r="F34" s="23">
        <v>0</v>
      </c>
      <c r="G34" s="14">
        <v>15</v>
      </c>
      <c r="H34" s="14">
        <v>0</v>
      </c>
      <c r="I34" s="14">
        <v>15</v>
      </c>
      <c r="J34" s="15">
        <v>99.1</v>
      </c>
      <c r="K34" s="14">
        <v>20</v>
      </c>
      <c r="L34" s="15">
        <v>65.650000000000006</v>
      </c>
      <c r="M34" s="14">
        <v>20</v>
      </c>
      <c r="N34" s="14">
        <v>1</v>
      </c>
      <c r="O34" s="14">
        <v>15</v>
      </c>
      <c r="P34" s="14">
        <v>0</v>
      </c>
      <c r="Q34" s="14">
        <v>5</v>
      </c>
      <c r="R34" s="47">
        <v>2.1000000000000001E-2</v>
      </c>
      <c r="S34" s="21">
        <v>10</v>
      </c>
      <c r="T34" s="48">
        <v>2.7E-2</v>
      </c>
      <c r="U34" s="21">
        <v>10</v>
      </c>
      <c r="V34" s="43">
        <v>0</v>
      </c>
      <c r="W34" s="21">
        <v>0</v>
      </c>
      <c r="X34" s="21">
        <f t="shared" si="1"/>
        <v>85</v>
      </c>
      <c r="Y34" s="15">
        <f t="shared" si="2"/>
        <v>1.2</v>
      </c>
      <c r="Z34" s="3" t="s">
        <v>12</v>
      </c>
    </row>
    <row r="35" spans="1:26" ht="22.5" x14ac:dyDescent="0.25">
      <c r="A35" s="45" t="s">
        <v>120</v>
      </c>
      <c r="B35" s="20">
        <f t="shared" si="3"/>
        <v>22</v>
      </c>
      <c r="C35" s="16" t="s">
        <v>48</v>
      </c>
      <c r="D35" s="14">
        <v>2</v>
      </c>
      <c r="E35" s="14">
        <v>15</v>
      </c>
      <c r="F35" s="23">
        <v>2.6</v>
      </c>
      <c r="G35" s="14">
        <v>15</v>
      </c>
      <c r="H35" s="14">
        <v>0</v>
      </c>
      <c r="I35" s="14">
        <v>15</v>
      </c>
      <c r="J35" s="15">
        <v>99.92</v>
      </c>
      <c r="K35" s="14">
        <v>20</v>
      </c>
      <c r="L35" s="15">
        <v>69.88</v>
      </c>
      <c r="M35" s="14">
        <v>20</v>
      </c>
      <c r="N35" s="14">
        <v>0</v>
      </c>
      <c r="O35" s="14">
        <v>15</v>
      </c>
      <c r="P35" s="14">
        <v>0</v>
      </c>
      <c r="Q35" s="14">
        <v>5</v>
      </c>
      <c r="R35" s="47">
        <v>3.3000000000000002E-2</v>
      </c>
      <c r="S35" s="21">
        <v>10</v>
      </c>
      <c r="T35" s="48">
        <v>0</v>
      </c>
      <c r="U35" s="21">
        <v>0</v>
      </c>
      <c r="V35" s="43">
        <v>3</v>
      </c>
      <c r="W35" s="21">
        <v>20</v>
      </c>
      <c r="X35" s="21">
        <f t="shared" si="1"/>
        <v>75</v>
      </c>
      <c r="Y35" s="15">
        <f t="shared" si="2"/>
        <v>1.06</v>
      </c>
      <c r="Z35" s="3" t="s">
        <v>12</v>
      </c>
    </row>
    <row r="36" spans="1:26" ht="22.5" x14ac:dyDescent="0.25">
      <c r="A36" s="45" t="s">
        <v>121</v>
      </c>
      <c r="B36" s="20">
        <f t="shared" si="3"/>
        <v>23</v>
      </c>
      <c r="C36" s="16" t="s">
        <v>49</v>
      </c>
      <c r="D36" s="14">
        <v>0</v>
      </c>
      <c r="E36" s="14">
        <v>15</v>
      </c>
      <c r="F36" s="23">
        <v>0</v>
      </c>
      <c r="G36" s="14">
        <v>15</v>
      </c>
      <c r="H36" s="14">
        <v>0</v>
      </c>
      <c r="I36" s="14">
        <v>15</v>
      </c>
      <c r="J36" s="15">
        <v>97.91</v>
      </c>
      <c r="K36" s="14">
        <v>20</v>
      </c>
      <c r="L36" s="15">
        <v>69.17</v>
      </c>
      <c r="M36" s="14">
        <v>20</v>
      </c>
      <c r="N36" s="14">
        <v>0</v>
      </c>
      <c r="O36" s="14">
        <v>15</v>
      </c>
      <c r="P36" s="14">
        <v>0</v>
      </c>
      <c r="Q36" s="14">
        <v>5</v>
      </c>
      <c r="R36" s="47">
        <v>7.0000000000000001E-3</v>
      </c>
      <c r="S36" s="21">
        <v>0</v>
      </c>
      <c r="T36" s="48">
        <v>0.01</v>
      </c>
      <c r="U36" s="21">
        <v>0</v>
      </c>
      <c r="V36" s="43">
        <v>0</v>
      </c>
      <c r="W36" s="21">
        <v>0</v>
      </c>
      <c r="X36" s="21">
        <f t="shared" si="1"/>
        <v>105</v>
      </c>
      <c r="Y36" s="15">
        <f t="shared" si="2"/>
        <v>1.48</v>
      </c>
      <c r="Z36" s="3" t="s">
        <v>13</v>
      </c>
    </row>
    <row r="37" spans="1:26" s="2" customFormat="1" ht="22.5" x14ac:dyDescent="0.25">
      <c r="A37" s="44" t="s">
        <v>122</v>
      </c>
      <c r="B37" s="20">
        <f t="shared" si="3"/>
        <v>24</v>
      </c>
      <c r="C37" s="16" t="s">
        <v>50</v>
      </c>
      <c r="D37" s="14">
        <v>0</v>
      </c>
      <c r="E37" s="14">
        <v>15</v>
      </c>
      <c r="F37" s="23">
        <v>0</v>
      </c>
      <c r="G37" s="14">
        <v>15</v>
      </c>
      <c r="H37" s="14">
        <v>0</v>
      </c>
      <c r="I37" s="14">
        <v>15</v>
      </c>
      <c r="J37" s="15">
        <v>99.98</v>
      </c>
      <c r="K37" s="14">
        <v>20</v>
      </c>
      <c r="L37" s="15">
        <v>71.290000000000006</v>
      </c>
      <c r="M37" s="14">
        <v>20</v>
      </c>
      <c r="N37" s="14">
        <v>1</v>
      </c>
      <c r="O37" s="14">
        <v>15</v>
      </c>
      <c r="P37" s="14">
        <v>0</v>
      </c>
      <c r="Q37" s="14">
        <v>5</v>
      </c>
      <c r="R37" s="47">
        <v>3.4000000000000002E-2</v>
      </c>
      <c r="S37" s="21">
        <v>10</v>
      </c>
      <c r="T37" s="48">
        <v>1.9E-2</v>
      </c>
      <c r="U37" s="21">
        <v>0</v>
      </c>
      <c r="V37" s="43">
        <v>1</v>
      </c>
      <c r="W37" s="21">
        <v>10</v>
      </c>
      <c r="X37" s="21">
        <f t="shared" si="1"/>
        <v>85</v>
      </c>
      <c r="Y37" s="15">
        <f t="shared" si="2"/>
        <v>1.2</v>
      </c>
      <c r="Z37" s="3" t="s">
        <v>12</v>
      </c>
    </row>
    <row r="38" spans="1:26" ht="22.5" x14ac:dyDescent="0.25">
      <c r="A38" s="45" t="s">
        <v>123</v>
      </c>
      <c r="B38" s="20">
        <f t="shared" si="3"/>
        <v>25</v>
      </c>
      <c r="C38" s="16" t="s">
        <v>51</v>
      </c>
      <c r="D38" s="14">
        <v>0</v>
      </c>
      <c r="E38" s="14">
        <v>15</v>
      </c>
      <c r="F38" s="23">
        <v>0</v>
      </c>
      <c r="G38" s="14">
        <v>15</v>
      </c>
      <c r="H38" s="14">
        <v>0</v>
      </c>
      <c r="I38" s="14">
        <v>15</v>
      </c>
      <c r="J38" s="15">
        <v>99.93</v>
      </c>
      <c r="K38" s="14">
        <v>20</v>
      </c>
      <c r="L38" s="15">
        <v>73.59</v>
      </c>
      <c r="M38" s="14">
        <v>20</v>
      </c>
      <c r="N38" s="14">
        <v>0</v>
      </c>
      <c r="O38" s="14">
        <v>15</v>
      </c>
      <c r="P38" s="14">
        <v>0</v>
      </c>
      <c r="Q38" s="14">
        <v>5</v>
      </c>
      <c r="R38" s="47">
        <v>0</v>
      </c>
      <c r="S38" s="21">
        <v>0</v>
      </c>
      <c r="T38" s="48">
        <v>2.1000000000000001E-2</v>
      </c>
      <c r="U38" s="21">
        <v>10</v>
      </c>
      <c r="V38" s="43">
        <v>0</v>
      </c>
      <c r="W38" s="21">
        <v>0</v>
      </c>
      <c r="X38" s="21">
        <f t="shared" si="1"/>
        <v>95</v>
      </c>
      <c r="Y38" s="15">
        <f t="shared" si="2"/>
        <v>1.34</v>
      </c>
      <c r="Z38" s="3" t="s">
        <v>14</v>
      </c>
    </row>
    <row r="39" spans="1:26" ht="22.5" x14ac:dyDescent="0.25">
      <c r="A39" s="45" t="s">
        <v>124</v>
      </c>
      <c r="B39" s="20">
        <f t="shared" si="3"/>
        <v>26</v>
      </c>
      <c r="C39" s="16" t="s">
        <v>52</v>
      </c>
      <c r="D39" s="14">
        <v>0</v>
      </c>
      <c r="E39" s="14">
        <v>15</v>
      </c>
      <c r="F39" s="23">
        <v>0</v>
      </c>
      <c r="G39" s="14">
        <v>15</v>
      </c>
      <c r="H39" s="14">
        <v>0</v>
      </c>
      <c r="I39" s="14">
        <v>15</v>
      </c>
      <c r="J39" s="15">
        <v>99.95</v>
      </c>
      <c r="K39" s="14">
        <v>20</v>
      </c>
      <c r="L39" s="15">
        <v>70.87</v>
      </c>
      <c r="M39" s="14">
        <v>20</v>
      </c>
      <c r="N39" s="14">
        <v>0</v>
      </c>
      <c r="O39" s="14">
        <v>15</v>
      </c>
      <c r="P39" s="14">
        <v>0</v>
      </c>
      <c r="Q39" s="14">
        <v>5</v>
      </c>
      <c r="R39" s="47">
        <v>7.0000000000000001E-3</v>
      </c>
      <c r="S39" s="21">
        <v>0</v>
      </c>
      <c r="T39" s="48">
        <v>1.0999999999999999E-2</v>
      </c>
      <c r="U39" s="21">
        <v>0</v>
      </c>
      <c r="V39" s="43">
        <v>0</v>
      </c>
      <c r="W39" s="21">
        <v>0</v>
      </c>
      <c r="X39" s="21">
        <f t="shared" si="1"/>
        <v>105</v>
      </c>
      <c r="Y39" s="15">
        <f t="shared" si="2"/>
        <v>1.48</v>
      </c>
      <c r="Z39" s="3" t="s">
        <v>13</v>
      </c>
    </row>
    <row r="40" spans="1:26" ht="45" x14ac:dyDescent="0.25">
      <c r="A40" s="45" t="s">
        <v>125</v>
      </c>
      <c r="B40" s="20">
        <f t="shared" si="3"/>
        <v>27</v>
      </c>
      <c r="C40" s="16" t="s">
        <v>53</v>
      </c>
      <c r="D40" s="14">
        <v>0</v>
      </c>
      <c r="E40" s="14">
        <v>15</v>
      </c>
      <c r="F40" s="23">
        <v>0.84157460965876063</v>
      </c>
      <c r="G40" s="14">
        <v>15</v>
      </c>
      <c r="H40" s="14">
        <v>0</v>
      </c>
      <c r="I40" s="14">
        <v>15</v>
      </c>
      <c r="J40" s="15">
        <v>99.5</v>
      </c>
      <c r="K40" s="14">
        <v>20</v>
      </c>
      <c r="L40" s="15">
        <v>70.31</v>
      </c>
      <c r="M40" s="14">
        <v>20</v>
      </c>
      <c r="N40" s="14">
        <v>0</v>
      </c>
      <c r="O40" s="14">
        <v>15</v>
      </c>
      <c r="P40" s="14">
        <v>0</v>
      </c>
      <c r="Q40" s="14">
        <v>5</v>
      </c>
      <c r="R40" s="47">
        <v>1.2999999999999999E-2</v>
      </c>
      <c r="S40" s="21">
        <v>0</v>
      </c>
      <c r="T40" s="48">
        <v>0</v>
      </c>
      <c r="U40" s="21">
        <v>0</v>
      </c>
      <c r="V40" s="43">
        <v>0</v>
      </c>
      <c r="W40" s="21">
        <v>0</v>
      </c>
      <c r="X40" s="21">
        <f t="shared" si="1"/>
        <v>105</v>
      </c>
      <c r="Y40" s="15">
        <f t="shared" si="2"/>
        <v>1.48</v>
      </c>
      <c r="Z40" s="3" t="s">
        <v>13</v>
      </c>
    </row>
    <row r="41" spans="1:26" ht="22.5" x14ac:dyDescent="0.25">
      <c r="A41" s="45" t="s">
        <v>126</v>
      </c>
      <c r="B41" s="20">
        <f t="shared" si="3"/>
        <v>28</v>
      </c>
      <c r="C41" s="16" t="s">
        <v>54</v>
      </c>
      <c r="D41" s="14">
        <v>0</v>
      </c>
      <c r="E41" s="14">
        <v>15</v>
      </c>
      <c r="F41" s="23">
        <v>0</v>
      </c>
      <c r="G41" s="14">
        <v>15</v>
      </c>
      <c r="H41" s="14">
        <v>0</v>
      </c>
      <c r="I41" s="14">
        <v>15</v>
      </c>
      <c r="J41" s="15">
        <v>98.33</v>
      </c>
      <c r="K41" s="14">
        <v>20</v>
      </c>
      <c r="L41" s="15">
        <v>70.599999999999994</v>
      </c>
      <c r="M41" s="14">
        <v>20</v>
      </c>
      <c r="N41" s="14">
        <v>0</v>
      </c>
      <c r="O41" s="14">
        <v>15</v>
      </c>
      <c r="P41" s="14">
        <v>0</v>
      </c>
      <c r="Q41" s="14">
        <v>5</v>
      </c>
      <c r="R41" s="49">
        <v>6.0000000000000001E-3</v>
      </c>
      <c r="S41" s="21">
        <v>0</v>
      </c>
      <c r="T41" s="48">
        <v>1.4E-2</v>
      </c>
      <c r="U41" s="21">
        <v>0</v>
      </c>
      <c r="V41" s="43">
        <v>0</v>
      </c>
      <c r="W41" s="21">
        <v>0</v>
      </c>
      <c r="X41" s="21">
        <f t="shared" si="1"/>
        <v>105</v>
      </c>
      <c r="Y41" s="15">
        <f t="shared" si="2"/>
        <v>1.48</v>
      </c>
      <c r="Z41" s="3" t="s">
        <v>13</v>
      </c>
    </row>
    <row r="42" spans="1:26" ht="24.75" x14ac:dyDescent="0.25">
      <c r="A42" s="45" t="s">
        <v>127</v>
      </c>
      <c r="B42" s="20">
        <f t="shared" si="3"/>
        <v>29</v>
      </c>
      <c r="C42" s="16" t="s">
        <v>55</v>
      </c>
      <c r="D42" s="14">
        <v>0</v>
      </c>
      <c r="E42" s="14">
        <v>15</v>
      </c>
      <c r="F42" s="23">
        <v>0</v>
      </c>
      <c r="G42" s="14">
        <v>15</v>
      </c>
      <c r="H42" s="14">
        <v>0</v>
      </c>
      <c r="I42" s="14">
        <v>15</v>
      </c>
      <c r="J42" s="15">
        <v>100</v>
      </c>
      <c r="K42" s="14">
        <v>20</v>
      </c>
      <c r="L42" s="15">
        <v>70.400000000000006</v>
      </c>
      <c r="M42" s="14">
        <v>20</v>
      </c>
      <c r="N42" s="14">
        <v>3</v>
      </c>
      <c r="O42" s="14">
        <v>0</v>
      </c>
      <c r="P42" s="14">
        <v>0</v>
      </c>
      <c r="Q42" s="14">
        <v>5</v>
      </c>
      <c r="R42" s="47">
        <v>1.7999999999999999E-2</v>
      </c>
      <c r="S42" s="21">
        <v>0</v>
      </c>
      <c r="T42" s="48">
        <v>0</v>
      </c>
      <c r="U42" s="21">
        <v>0</v>
      </c>
      <c r="V42" s="43">
        <v>1</v>
      </c>
      <c r="W42" s="21">
        <v>10</v>
      </c>
      <c r="X42" s="21">
        <f t="shared" si="1"/>
        <v>80</v>
      </c>
      <c r="Y42" s="15">
        <f t="shared" si="2"/>
        <v>1.1299999999999999</v>
      </c>
      <c r="Z42" s="3" t="s">
        <v>12</v>
      </c>
    </row>
    <row r="43" spans="1:26" ht="22.5" x14ac:dyDescent="0.25">
      <c r="A43" s="45" t="s">
        <v>128</v>
      </c>
      <c r="B43" s="20">
        <f t="shared" si="3"/>
        <v>30</v>
      </c>
      <c r="C43" s="16" t="s">
        <v>56</v>
      </c>
      <c r="D43" s="14">
        <v>2</v>
      </c>
      <c r="E43" s="14">
        <v>15</v>
      </c>
      <c r="F43" s="23">
        <v>4.9000000000000004</v>
      </c>
      <c r="G43" s="14">
        <v>15</v>
      </c>
      <c r="H43" s="14">
        <v>0</v>
      </c>
      <c r="I43" s="14">
        <v>15</v>
      </c>
      <c r="J43" s="15">
        <v>99.98</v>
      </c>
      <c r="K43" s="14">
        <v>20</v>
      </c>
      <c r="L43" s="15">
        <v>72.05</v>
      </c>
      <c r="M43" s="14">
        <v>20</v>
      </c>
      <c r="N43" s="14">
        <v>0</v>
      </c>
      <c r="O43" s="14">
        <v>15</v>
      </c>
      <c r="P43" s="14">
        <v>0</v>
      </c>
      <c r="Q43" s="14">
        <v>5</v>
      </c>
      <c r="R43" s="47">
        <v>5.0000000000000001E-3</v>
      </c>
      <c r="S43" s="21">
        <v>0</v>
      </c>
      <c r="T43" s="48">
        <v>1.9E-2</v>
      </c>
      <c r="U43" s="21">
        <v>0</v>
      </c>
      <c r="V43" s="43">
        <v>0</v>
      </c>
      <c r="W43" s="21">
        <v>0</v>
      </c>
      <c r="X43" s="21">
        <f t="shared" si="1"/>
        <v>105</v>
      </c>
      <c r="Y43" s="15">
        <f t="shared" si="2"/>
        <v>1.48</v>
      </c>
      <c r="Z43" s="3" t="s">
        <v>13</v>
      </c>
    </row>
    <row r="44" spans="1:26" ht="22.5" x14ac:dyDescent="0.25">
      <c r="A44" s="45" t="s">
        <v>129</v>
      </c>
      <c r="B44" s="20">
        <f t="shared" si="3"/>
        <v>31</v>
      </c>
      <c r="C44" s="16" t="s">
        <v>57</v>
      </c>
      <c r="D44" s="14">
        <v>0</v>
      </c>
      <c r="E44" s="14">
        <v>15</v>
      </c>
      <c r="F44" s="23">
        <v>0</v>
      </c>
      <c r="G44" s="14">
        <v>15</v>
      </c>
      <c r="H44" s="14">
        <v>0</v>
      </c>
      <c r="I44" s="14">
        <v>15</v>
      </c>
      <c r="J44" s="15">
        <v>100</v>
      </c>
      <c r="K44" s="14">
        <v>20</v>
      </c>
      <c r="L44" s="15">
        <v>71.849999999999994</v>
      </c>
      <c r="M44" s="14">
        <v>20</v>
      </c>
      <c r="N44" s="14">
        <v>0</v>
      </c>
      <c r="O44" s="14">
        <v>15</v>
      </c>
      <c r="P44" s="14">
        <v>0</v>
      </c>
      <c r="Q44" s="14">
        <v>5</v>
      </c>
      <c r="R44" s="47">
        <v>1E-3</v>
      </c>
      <c r="S44" s="21">
        <v>0</v>
      </c>
      <c r="T44" s="48">
        <v>3.0000000000000001E-3</v>
      </c>
      <c r="U44" s="21">
        <v>0</v>
      </c>
      <c r="V44" s="43">
        <v>0</v>
      </c>
      <c r="W44" s="21">
        <v>0</v>
      </c>
      <c r="X44" s="21">
        <f t="shared" si="1"/>
        <v>105</v>
      </c>
      <c r="Y44" s="15">
        <f t="shared" si="2"/>
        <v>1.48</v>
      </c>
      <c r="Z44" s="3" t="s">
        <v>13</v>
      </c>
    </row>
    <row r="45" spans="1:26" ht="22.5" x14ac:dyDescent="0.25">
      <c r="A45" s="45" t="s">
        <v>130</v>
      </c>
      <c r="B45" s="20">
        <f t="shared" si="3"/>
        <v>32</v>
      </c>
      <c r="C45" s="16" t="s">
        <v>58</v>
      </c>
      <c r="D45" s="14">
        <v>0</v>
      </c>
      <c r="E45" s="14">
        <v>15</v>
      </c>
      <c r="F45" s="23">
        <v>0</v>
      </c>
      <c r="G45" s="14">
        <v>15</v>
      </c>
      <c r="H45" s="14">
        <v>0</v>
      </c>
      <c r="I45" s="14">
        <v>15</v>
      </c>
      <c r="J45" s="15">
        <v>99.56</v>
      </c>
      <c r="K45" s="14">
        <v>20</v>
      </c>
      <c r="L45" s="15">
        <v>70.44</v>
      </c>
      <c r="M45" s="14">
        <v>20</v>
      </c>
      <c r="N45" s="14">
        <v>0</v>
      </c>
      <c r="O45" s="14">
        <v>15</v>
      </c>
      <c r="P45" s="14">
        <v>0</v>
      </c>
      <c r="Q45" s="14">
        <v>5</v>
      </c>
      <c r="R45" s="47">
        <v>0</v>
      </c>
      <c r="S45" s="21">
        <v>0</v>
      </c>
      <c r="T45" s="48">
        <v>1.7999999999999999E-2</v>
      </c>
      <c r="U45" s="21">
        <v>0</v>
      </c>
      <c r="V45" s="43">
        <v>0</v>
      </c>
      <c r="W45" s="21">
        <v>0</v>
      </c>
      <c r="X45" s="21">
        <f t="shared" si="1"/>
        <v>105</v>
      </c>
      <c r="Y45" s="15">
        <f t="shared" si="2"/>
        <v>1.48</v>
      </c>
      <c r="Z45" s="3" t="s">
        <v>13</v>
      </c>
    </row>
    <row r="46" spans="1:26" ht="22.5" x14ac:dyDescent="0.25">
      <c r="A46" s="45" t="s">
        <v>131</v>
      </c>
      <c r="B46" s="20">
        <f t="shared" si="3"/>
        <v>33</v>
      </c>
      <c r="C46" s="16" t="s">
        <v>59</v>
      </c>
      <c r="D46" s="14">
        <v>0</v>
      </c>
      <c r="E46" s="14">
        <v>15</v>
      </c>
      <c r="F46" s="23">
        <v>0</v>
      </c>
      <c r="G46" s="14">
        <v>15</v>
      </c>
      <c r="H46" s="14">
        <v>0</v>
      </c>
      <c r="I46" s="14">
        <v>15</v>
      </c>
      <c r="J46" s="15">
        <v>99.28</v>
      </c>
      <c r="K46" s="14">
        <v>20</v>
      </c>
      <c r="L46" s="15">
        <v>72.73</v>
      </c>
      <c r="M46" s="14">
        <v>20</v>
      </c>
      <c r="N46" s="14">
        <v>0</v>
      </c>
      <c r="O46" s="14">
        <v>15</v>
      </c>
      <c r="P46" s="14">
        <v>1</v>
      </c>
      <c r="Q46" s="14">
        <v>0</v>
      </c>
      <c r="R46" s="47">
        <v>1.5876574443329859E-4</v>
      </c>
      <c r="S46" s="21">
        <v>0</v>
      </c>
      <c r="T46" s="48">
        <v>0.03</v>
      </c>
      <c r="U46" s="21">
        <v>10</v>
      </c>
      <c r="V46" s="43">
        <v>0</v>
      </c>
      <c r="W46" s="21">
        <v>0</v>
      </c>
      <c r="X46" s="21">
        <f t="shared" si="1"/>
        <v>90</v>
      </c>
      <c r="Y46" s="15">
        <f t="shared" si="2"/>
        <v>1.27</v>
      </c>
      <c r="Z46" s="3" t="s">
        <v>14</v>
      </c>
    </row>
    <row r="47" spans="1:26" ht="22.5" x14ac:dyDescent="0.25">
      <c r="A47" s="45" t="s">
        <v>132</v>
      </c>
      <c r="B47" s="20">
        <f t="shared" si="3"/>
        <v>34</v>
      </c>
      <c r="C47" s="16" t="s">
        <v>60</v>
      </c>
      <c r="D47" s="14">
        <v>1</v>
      </c>
      <c r="E47" s="14">
        <v>15</v>
      </c>
      <c r="F47" s="23">
        <v>0.1</v>
      </c>
      <c r="G47" s="14">
        <v>15</v>
      </c>
      <c r="H47" s="14">
        <v>0</v>
      </c>
      <c r="I47" s="14">
        <v>15</v>
      </c>
      <c r="J47" s="15">
        <v>100</v>
      </c>
      <c r="K47" s="14">
        <v>20</v>
      </c>
      <c r="L47" s="15">
        <v>71.48</v>
      </c>
      <c r="M47" s="14">
        <v>20</v>
      </c>
      <c r="N47" s="14">
        <v>0</v>
      </c>
      <c r="O47" s="14">
        <v>15</v>
      </c>
      <c r="P47" s="14">
        <v>0</v>
      </c>
      <c r="Q47" s="14">
        <v>5</v>
      </c>
      <c r="R47" s="47">
        <v>0</v>
      </c>
      <c r="S47" s="21">
        <v>0</v>
      </c>
      <c r="T47" s="48">
        <v>0</v>
      </c>
      <c r="U47" s="21">
        <v>0</v>
      </c>
      <c r="V47" s="43">
        <v>0</v>
      </c>
      <c r="W47" s="21">
        <v>0</v>
      </c>
      <c r="X47" s="21">
        <f t="shared" si="1"/>
        <v>105</v>
      </c>
      <c r="Y47" s="15">
        <f t="shared" si="2"/>
        <v>1.48</v>
      </c>
      <c r="Z47" s="3" t="s">
        <v>13</v>
      </c>
    </row>
    <row r="48" spans="1:26" ht="22.5" x14ac:dyDescent="0.25">
      <c r="A48" s="45" t="s">
        <v>133</v>
      </c>
      <c r="B48" s="20">
        <f t="shared" si="3"/>
        <v>35</v>
      </c>
      <c r="C48" s="16" t="s">
        <v>61</v>
      </c>
      <c r="D48" s="14">
        <v>0</v>
      </c>
      <c r="E48" s="14">
        <v>15</v>
      </c>
      <c r="F48" s="23">
        <v>5.7692576439861358E-2</v>
      </c>
      <c r="G48" s="14">
        <v>15</v>
      </c>
      <c r="H48" s="14">
        <v>0</v>
      </c>
      <c r="I48" s="14">
        <v>15</v>
      </c>
      <c r="J48" s="15">
        <v>99.12</v>
      </c>
      <c r="K48" s="14">
        <v>20</v>
      </c>
      <c r="L48" s="15">
        <v>66.349999999999994</v>
      </c>
      <c r="M48" s="14">
        <v>20</v>
      </c>
      <c r="N48" s="14">
        <v>0</v>
      </c>
      <c r="O48" s="14">
        <v>15</v>
      </c>
      <c r="P48" s="14">
        <v>0</v>
      </c>
      <c r="Q48" s="14">
        <v>5</v>
      </c>
      <c r="R48" s="47">
        <v>3.3000000000000002E-2</v>
      </c>
      <c r="S48" s="21">
        <v>10</v>
      </c>
      <c r="T48" s="48">
        <v>5.0000000000000001E-3</v>
      </c>
      <c r="U48" s="21">
        <v>0</v>
      </c>
      <c r="V48" s="43">
        <v>0</v>
      </c>
      <c r="W48" s="21">
        <v>0</v>
      </c>
      <c r="X48" s="21">
        <f t="shared" si="1"/>
        <v>95</v>
      </c>
      <c r="Y48" s="15">
        <f t="shared" si="2"/>
        <v>1.34</v>
      </c>
      <c r="Z48" s="3" t="s">
        <v>14</v>
      </c>
    </row>
    <row r="49" spans="1:26" ht="22.5" x14ac:dyDescent="0.25">
      <c r="A49" s="45" t="s">
        <v>134</v>
      </c>
      <c r="B49" s="20">
        <f t="shared" si="3"/>
        <v>36</v>
      </c>
      <c r="C49" s="16" t="s">
        <v>62</v>
      </c>
      <c r="D49" s="14">
        <v>0</v>
      </c>
      <c r="E49" s="14">
        <v>15</v>
      </c>
      <c r="F49" s="23">
        <v>0</v>
      </c>
      <c r="G49" s="14">
        <v>15</v>
      </c>
      <c r="H49" s="14">
        <v>0</v>
      </c>
      <c r="I49" s="14">
        <v>15</v>
      </c>
      <c r="J49" s="15">
        <v>98.28</v>
      </c>
      <c r="K49" s="14">
        <v>20</v>
      </c>
      <c r="L49" s="15">
        <v>70.099999999999994</v>
      </c>
      <c r="M49" s="14">
        <v>20</v>
      </c>
      <c r="N49" s="14">
        <v>0</v>
      </c>
      <c r="O49" s="14">
        <v>15</v>
      </c>
      <c r="P49" s="14">
        <v>0</v>
      </c>
      <c r="Q49" s="14">
        <v>5</v>
      </c>
      <c r="R49" s="47">
        <v>2.7E-2</v>
      </c>
      <c r="S49" s="21">
        <v>10</v>
      </c>
      <c r="T49" s="48">
        <v>0</v>
      </c>
      <c r="U49" s="21">
        <v>0</v>
      </c>
      <c r="V49" s="43">
        <v>1</v>
      </c>
      <c r="W49" s="21">
        <v>10</v>
      </c>
      <c r="X49" s="21">
        <f t="shared" si="1"/>
        <v>85</v>
      </c>
      <c r="Y49" s="15">
        <f t="shared" si="2"/>
        <v>1.2</v>
      </c>
      <c r="Z49" s="3" t="s">
        <v>12</v>
      </c>
    </row>
    <row r="50" spans="1:26" ht="22.5" x14ac:dyDescent="0.25">
      <c r="A50" s="45" t="s">
        <v>135</v>
      </c>
      <c r="B50" s="20">
        <f t="shared" si="3"/>
        <v>37</v>
      </c>
      <c r="C50" s="16" t="s">
        <v>63</v>
      </c>
      <c r="D50" s="14">
        <v>0</v>
      </c>
      <c r="E50" s="14">
        <v>15</v>
      </c>
      <c r="F50" s="23">
        <v>1.4018184282600779E-2</v>
      </c>
      <c r="G50" s="14">
        <v>15</v>
      </c>
      <c r="H50" s="14">
        <v>0</v>
      </c>
      <c r="I50" s="14">
        <v>15</v>
      </c>
      <c r="J50" s="15">
        <v>100</v>
      </c>
      <c r="K50" s="14">
        <v>20</v>
      </c>
      <c r="L50" s="15">
        <v>69.260000000000005</v>
      </c>
      <c r="M50" s="14">
        <v>20</v>
      </c>
      <c r="N50" s="14">
        <v>1</v>
      </c>
      <c r="O50" s="14">
        <v>15</v>
      </c>
      <c r="P50" s="14">
        <v>0</v>
      </c>
      <c r="Q50" s="14">
        <v>5</v>
      </c>
      <c r="R50" s="47">
        <v>4.0000000000000001E-3</v>
      </c>
      <c r="S50" s="21">
        <v>0</v>
      </c>
      <c r="T50" s="48">
        <v>4.0000000000000001E-3</v>
      </c>
      <c r="U50" s="21">
        <v>0</v>
      </c>
      <c r="V50" s="43">
        <v>0</v>
      </c>
      <c r="W50" s="21">
        <v>0</v>
      </c>
      <c r="X50" s="21">
        <f t="shared" si="1"/>
        <v>105</v>
      </c>
      <c r="Y50" s="15">
        <f t="shared" si="2"/>
        <v>1.48</v>
      </c>
      <c r="Z50" s="3" t="s">
        <v>13</v>
      </c>
    </row>
    <row r="51" spans="1:26" ht="24.75" x14ac:dyDescent="0.25">
      <c r="A51" s="45" t="s">
        <v>136</v>
      </c>
      <c r="B51" s="20">
        <f t="shared" si="3"/>
        <v>38</v>
      </c>
      <c r="C51" s="19" t="s">
        <v>64</v>
      </c>
      <c r="D51" s="14">
        <v>1</v>
      </c>
      <c r="E51" s="14">
        <v>15</v>
      </c>
      <c r="F51" s="23">
        <v>0.7</v>
      </c>
      <c r="G51" s="14">
        <v>15</v>
      </c>
      <c r="H51" s="14">
        <v>0</v>
      </c>
      <c r="I51" s="14">
        <v>15</v>
      </c>
      <c r="J51" s="15">
        <v>96.78</v>
      </c>
      <c r="K51" s="14">
        <v>20</v>
      </c>
      <c r="L51" s="15">
        <v>70.37</v>
      </c>
      <c r="M51" s="14">
        <v>20</v>
      </c>
      <c r="N51" s="14">
        <v>1</v>
      </c>
      <c r="O51" s="14">
        <v>15</v>
      </c>
      <c r="P51" s="14">
        <v>0</v>
      </c>
      <c r="Q51" s="14">
        <v>5</v>
      </c>
      <c r="R51" s="47">
        <v>8.0000000000000002E-3</v>
      </c>
      <c r="S51" s="21">
        <v>0</v>
      </c>
      <c r="T51" s="48">
        <v>3.6999999999999998E-2</v>
      </c>
      <c r="U51" s="21">
        <v>10</v>
      </c>
      <c r="V51" s="43">
        <v>0</v>
      </c>
      <c r="W51" s="21">
        <v>0</v>
      </c>
      <c r="X51" s="21">
        <f t="shared" si="1"/>
        <v>95</v>
      </c>
      <c r="Y51" s="15">
        <f t="shared" si="2"/>
        <v>1.34</v>
      </c>
      <c r="Z51" s="3" t="s">
        <v>14</v>
      </c>
    </row>
    <row r="52" spans="1:26" ht="22.5" x14ac:dyDescent="0.25">
      <c r="A52" s="45" t="s">
        <v>137</v>
      </c>
      <c r="B52" s="20">
        <f t="shared" si="3"/>
        <v>39</v>
      </c>
      <c r="C52" s="16" t="s">
        <v>65</v>
      </c>
      <c r="D52" s="14">
        <v>1</v>
      </c>
      <c r="E52" s="14">
        <v>15</v>
      </c>
      <c r="F52" s="23">
        <v>0.5</v>
      </c>
      <c r="G52" s="14">
        <v>15</v>
      </c>
      <c r="H52" s="14">
        <v>0</v>
      </c>
      <c r="I52" s="14">
        <v>15</v>
      </c>
      <c r="J52" s="15">
        <v>98.59</v>
      </c>
      <c r="K52" s="14">
        <v>20</v>
      </c>
      <c r="L52" s="15">
        <v>73.06</v>
      </c>
      <c r="M52" s="14">
        <v>20</v>
      </c>
      <c r="N52" s="14">
        <v>0</v>
      </c>
      <c r="O52" s="14">
        <v>15</v>
      </c>
      <c r="P52" s="14">
        <v>0</v>
      </c>
      <c r="Q52" s="14">
        <v>5</v>
      </c>
      <c r="R52" s="47">
        <v>7.0000000000000001E-3</v>
      </c>
      <c r="S52" s="21">
        <v>0</v>
      </c>
      <c r="T52" s="48">
        <v>5.0000000000000001E-3</v>
      </c>
      <c r="U52" s="21">
        <v>0</v>
      </c>
      <c r="V52" s="43">
        <v>1</v>
      </c>
      <c r="W52" s="21">
        <v>10</v>
      </c>
      <c r="X52" s="21">
        <f t="shared" si="1"/>
        <v>95</v>
      </c>
      <c r="Y52" s="15">
        <f t="shared" si="2"/>
        <v>1.34</v>
      </c>
      <c r="Z52" s="3" t="s">
        <v>14</v>
      </c>
    </row>
    <row r="53" spans="1:26" ht="22.5" x14ac:dyDescent="0.25">
      <c r="A53" s="45" t="s">
        <v>138</v>
      </c>
      <c r="B53" s="20">
        <f t="shared" si="3"/>
        <v>40</v>
      </c>
      <c r="C53" s="16" t="s">
        <v>66</v>
      </c>
      <c r="D53" s="14">
        <v>0</v>
      </c>
      <c r="E53" s="14">
        <v>15</v>
      </c>
      <c r="F53" s="23">
        <v>0</v>
      </c>
      <c r="G53" s="14">
        <v>15</v>
      </c>
      <c r="H53" s="14">
        <v>0</v>
      </c>
      <c r="I53" s="14">
        <v>15</v>
      </c>
      <c r="J53" s="15">
        <v>99.99</v>
      </c>
      <c r="K53" s="14">
        <v>20</v>
      </c>
      <c r="L53" s="15">
        <v>75.36</v>
      </c>
      <c r="M53" s="14">
        <v>20</v>
      </c>
      <c r="N53" s="14">
        <v>0</v>
      </c>
      <c r="O53" s="14">
        <v>15</v>
      </c>
      <c r="P53" s="14">
        <v>0</v>
      </c>
      <c r="Q53" s="14">
        <v>5</v>
      </c>
      <c r="R53" s="47">
        <v>0</v>
      </c>
      <c r="S53" s="21">
        <v>0</v>
      </c>
      <c r="T53" s="48">
        <v>2.3E-2</v>
      </c>
      <c r="U53" s="21">
        <v>10</v>
      </c>
      <c r="V53" s="43">
        <v>0</v>
      </c>
      <c r="W53" s="21">
        <v>0</v>
      </c>
      <c r="X53" s="21">
        <f t="shared" si="1"/>
        <v>95</v>
      </c>
      <c r="Y53" s="15">
        <f t="shared" si="2"/>
        <v>1.34</v>
      </c>
      <c r="Z53" s="3" t="s">
        <v>14</v>
      </c>
    </row>
    <row r="54" spans="1:26" ht="22.5" x14ac:dyDescent="0.25">
      <c r="A54" s="45" t="s">
        <v>139</v>
      </c>
      <c r="B54" s="20">
        <f t="shared" si="3"/>
        <v>41</v>
      </c>
      <c r="C54" s="22" t="s">
        <v>67</v>
      </c>
      <c r="D54" s="14">
        <v>2</v>
      </c>
      <c r="E54" s="14">
        <v>15</v>
      </c>
      <c r="F54" s="23">
        <v>6.4</v>
      </c>
      <c r="G54" s="14">
        <v>5</v>
      </c>
      <c r="H54" s="14">
        <v>0</v>
      </c>
      <c r="I54" s="14">
        <v>15</v>
      </c>
      <c r="J54" s="15">
        <v>99.18</v>
      </c>
      <c r="K54" s="14">
        <v>20</v>
      </c>
      <c r="L54" s="15">
        <v>66.27</v>
      </c>
      <c r="M54" s="14">
        <v>20</v>
      </c>
      <c r="N54" s="14">
        <v>1</v>
      </c>
      <c r="O54" s="14">
        <v>15</v>
      </c>
      <c r="P54" s="14">
        <v>0</v>
      </c>
      <c r="Q54" s="14">
        <v>5</v>
      </c>
      <c r="R54" s="47">
        <v>0</v>
      </c>
      <c r="S54" s="21">
        <v>0</v>
      </c>
      <c r="T54" s="48">
        <v>0</v>
      </c>
      <c r="U54" s="21">
        <v>0</v>
      </c>
      <c r="V54" s="43">
        <v>2</v>
      </c>
      <c r="W54" s="21">
        <v>20</v>
      </c>
      <c r="X54" s="21">
        <f t="shared" si="1"/>
        <v>75</v>
      </c>
      <c r="Y54" s="15">
        <f t="shared" si="2"/>
        <v>1.06</v>
      </c>
      <c r="Z54" s="3" t="s">
        <v>12</v>
      </c>
    </row>
    <row r="55" spans="1:26" ht="22.5" x14ac:dyDescent="0.25">
      <c r="A55" s="45" t="s">
        <v>140</v>
      </c>
      <c r="B55" s="20">
        <f t="shared" si="3"/>
        <v>42</v>
      </c>
      <c r="C55" s="16" t="s">
        <v>68</v>
      </c>
      <c r="D55" s="14">
        <v>0</v>
      </c>
      <c r="E55" s="14">
        <v>15</v>
      </c>
      <c r="F55" s="23">
        <v>0</v>
      </c>
      <c r="G55" s="14">
        <v>15</v>
      </c>
      <c r="H55" s="14">
        <v>0</v>
      </c>
      <c r="I55" s="14">
        <v>15</v>
      </c>
      <c r="J55" s="15">
        <v>99.99</v>
      </c>
      <c r="K55" s="14">
        <v>20</v>
      </c>
      <c r="L55" s="15">
        <v>71.23</v>
      </c>
      <c r="M55" s="14">
        <v>20</v>
      </c>
      <c r="N55" s="14">
        <v>0</v>
      </c>
      <c r="O55" s="14">
        <v>15</v>
      </c>
      <c r="P55" s="14">
        <v>0</v>
      </c>
      <c r="Q55" s="14">
        <v>5</v>
      </c>
      <c r="R55" s="47">
        <v>6.0999999999999999E-2</v>
      </c>
      <c r="S55" s="21">
        <v>20</v>
      </c>
      <c r="T55" s="48">
        <v>8.0000000000000002E-3</v>
      </c>
      <c r="U55" s="21">
        <v>0</v>
      </c>
      <c r="V55" s="43">
        <v>0</v>
      </c>
      <c r="W55" s="21">
        <v>0</v>
      </c>
      <c r="X55" s="21">
        <f t="shared" si="1"/>
        <v>85</v>
      </c>
      <c r="Y55" s="15">
        <f t="shared" si="2"/>
        <v>1.2</v>
      </c>
      <c r="Z55" s="3" t="s">
        <v>12</v>
      </c>
    </row>
    <row r="56" spans="1:26" ht="22.5" x14ac:dyDescent="0.25">
      <c r="A56" s="45" t="s">
        <v>141</v>
      </c>
      <c r="B56" s="20">
        <f t="shared" si="3"/>
        <v>43</v>
      </c>
      <c r="C56" s="16" t="s">
        <v>69</v>
      </c>
      <c r="D56" s="14">
        <v>1</v>
      </c>
      <c r="E56" s="14">
        <v>15</v>
      </c>
      <c r="F56" s="23">
        <v>0.1</v>
      </c>
      <c r="G56" s="14">
        <v>15</v>
      </c>
      <c r="H56" s="14">
        <v>0</v>
      </c>
      <c r="I56" s="14">
        <v>15</v>
      </c>
      <c r="J56" s="15">
        <v>100</v>
      </c>
      <c r="K56" s="14">
        <v>20</v>
      </c>
      <c r="L56" s="15">
        <v>66.98</v>
      </c>
      <c r="M56" s="14">
        <v>20</v>
      </c>
      <c r="N56" s="14">
        <v>2</v>
      </c>
      <c r="O56" s="14">
        <v>5</v>
      </c>
      <c r="P56" s="14">
        <v>0</v>
      </c>
      <c r="Q56" s="14">
        <v>5</v>
      </c>
      <c r="R56" s="47">
        <v>9.0999999999999998E-2</v>
      </c>
      <c r="S56" s="21">
        <v>20</v>
      </c>
      <c r="T56" s="48">
        <v>2E-3</v>
      </c>
      <c r="U56" s="21">
        <v>0</v>
      </c>
      <c r="V56" s="43">
        <v>1</v>
      </c>
      <c r="W56" s="21">
        <v>10</v>
      </c>
      <c r="X56" s="21">
        <f>E56+G56+I56+K56+M56+O56+Q56-S56-U56-W56</f>
        <v>65</v>
      </c>
      <c r="Y56" s="15">
        <f>ROUND(X56/71,2)</f>
        <v>0.92</v>
      </c>
      <c r="Z56" s="3" t="s">
        <v>15</v>
      </c>
    </row>
    <row r="57" spans="1:26" ht="37.5" hidden="1" customHeight="1" x14ac:dyDescent="0.25">
      <c r="A57" s="45" t="s">
        <v>142</v>
      </c>
      <c r="B57" s="20">
        <f t="shared" si="3"/>
        <v>44</v>
      </c>
      <c r="C57" s="18" t="s">
        <v>70</v>
      </c>
      <c r="D57" s="14">
        <v>0</v>
      </c>
      <c r="E57" s="14">
        <v>15</v>
      </c>
      <c r="F57" s="23">
        <v>0</v>
      </c>
      <c r="G57" s="14">
        <v>15</v>
      </c>
      <c r="H57" s="14">
        <v>0</v>
      </c>
      <c r="I57" s="14">
        <v>15</v>
      </c>
      <c r="J57" s="15">
        <v>73.16</v>
      </c>
      <c r="K57" s="14">
        <v>-5</v>
      </c>
      <c r="L57" s="15">
        <v>62.18</v>
      </c>
      <c r="M57" s="14">
        <v>0</v>
      </c>
      <c r="N57" s="14">
        <v>1</v>
      </c>
      <c r="O57" s="14">
        <v>15</v>
      </c>
      <c r="P57" s="14">
        <v>0</v>
      </c>
      <c r="Q57" s="14">
        <v>5</v>
      </c>
      <c r="R57" s="47">
        <v>2E-3</v>
      </c>
      <c r="S57" s="21">
        <v>0</v>
      </c>
      <c r="T57" s="48">
        <v>1.4999999999999999E-2</v>
      </c>
      <c r="U57" s="21">
        <v>0</v>
      </c>
      <c r="V57" s="43">
        <v>0</v>
      </c>
      <c r="W57" s="21">
        <v>0</v>
      </c>
      <c r="X57" s="21">
        <f t="shared" si="1"/>
        <v>60</v>
      </c>
      <c r="Y57" s="15">
        <f t="shared" si="2"/>
        <v>0.85</v>
      </c>
      <c r="Z57" s="3" t="s">
        <v>15</v>
      </c>
    </row>
    <row r="58" spans="1:26" ht="22.5" x14ac:dyDescent="0.25">
      <c r="A58" s="45" t="s">
        <v>143</v>
      </c>
      <c r="B58" s="20">
        <f t="shared" si="3"/>
        <v>45</v>
      </c>
      <c r="C58" s="16" t="s">
        <v>71</v>
      </c>
      <c r="D58" s="14">
        <v>0</v>
      </c>
      <c r="E58" s="14">
        <v>15</v>
      </c>
      <c r="F58" s="23">
        <v>0</v>
      </c>
      <c r="G58" s="14">
        <v>15</v>
      </c>
      <c r="H58" s="14">
        <v>0</v>
      </c>
      <c r="I58" s="14">
        <v>15</v>
      </c>
      <c r="J58" s="15">
        <v>98.63</v>
      </c>
      <c r="K58" s="14">
        <v>20</v>
      </c>
      <c r="L58" s="15">
        <v>72.02</v>
      </c>
      <c r="M58" s="14">
        <v>20</v>
      </c>
      <c r="N58" s="14">
        <v>1</v>
      </c>
      <c r="O58" s="14">
        <v>15</v>
      </c>
      <c r="P58" s="14">
        <v>0</v>
      </c>
      <c r="Q58" s="14">
        <v>5</v>
      </c>
      <c r="R58" s="47">
        <v>8.0000000000000002E-3</v>
      </c>
      <c r="S58" s="21">
        <v>0</v>
      </c>
      <c r="T58" s="48">
        <v>4.2999999999999997E-2</v>
      </c>
      <c r="U58" s="21">
        <v>10</v>
      </c>
      <c r="V58" s="43">
        <v>0</v>
      </c>
      <c r="W58" s="21">
        <v>0</v>
      </c>
      <c r="X58" s="21">
        <f t="shared" si="1"/>
        <v>95</v>
      </c>
      <c r="Y58" s="15">
        <f t="shared" si="2"/>
        <v>1.34</v>
      </c>
      <c r="Z58" s="3" t="s">
        <v>14</v>
      </c>
    </row>
    <row r="59" spans="1:26" ht="22.5" x14ac:dyDescent="0.25">
      <c r="A59" s="45" t="s">
        <v>144</v>
      </c>
      <c r="B59" s="20">
        <f t="shared" si="3"/>
        <v>46</v>
      </c>
      <c r="C59" s="16" t="s">
        <v>72</v>
      </c>
      <c r="D59" s="14">
        <v>0</v>
      </c>
      <c r="E59" s="14">
        <v>15</v>
      </c>
      <c r="F59" s="23">
        <v>0</v>
      </c>
      <c r="G59" s="14">
        <v>15</v>
      </c>
      <c r="H59" s="14">
        <v>0</v>
      </c>
      <c r="I59" s="14">
        <v>15</v>
      </c>
      <c r="J59" s="15">
        <v>99.99</v>
      </c>
      <c r="K59" s="14">
        <v>20</v>
      </c>
      <c r="L59" s="15">
        <v>67.09</v>
      </c>
      <c r="M59" s="14">
        <v>20</v>
      </c>
      <c r="N59" s="14">
        <v>0</v>
      </c>
      <c r="O59" s="14">
        <v>15</v>
      </c>
      <c r="P59" s="14">
        <v>0</v>
      </c>
      <c r="Q59" s="14">
        <v>5</v>
      </c>
      <c r="R59" s="47">
        <v>0</v>
      </c>
      <c r="S59" s="21">
        <v>0</v>
      </c>
      <c r="T59" s="48">
        <v>0.01</v>
      </c>
      <c r="U59" s="21">
        <v>0</v>
      </c>
      <c r="V59" s="43">
        <v>0</v>
      </c>
      <c r="W59" s="21">
        <v>0</v>
      </c>
      <c r="X59" s="21">
        <f>E59+G59+I59+K59+M59+O59+Q59-S59-U59-W59</f>
        <v>105</v>
      </c>
      <c r="Y59" s="15">
        <f t="shared" si="2"/>
        <v>1.48</v>
      </c>
      <c r="Z59" s="3" t="s">
        <v>13</v>
      </c>
    </row>
    <row r="60" spans="1:26" ht="24.75" x14ac:dyDescent="0.25">
      <c r="A60" s="45" t="s">
        <v>145</v>
      </c>
      <c r="B60" s="20">
        <f t="shared" si="3"/>
        <v>47</v>
      </c>
      <c r="C60" s="16" t="s">
        <v>73</v>
      </c>
      <c r="D60" s="14">
        <v>0</v>
      </c>
      <c r="E60" s="14">
        <v>15</v>
      </c>
      <c r="F60" s="23">
        <v>1.4595486472694146E-2</v>
      </c>
      <c r="G60" s="14">
        <v>15</v>
      </c>
      <c r="H60" s="14">
        <v>0</v>
      </c>
      <c r="I60" s="14">
        <v>15</v>
      </c>
      <c r="J60" s="15">
        <v>100</v>
      </c>
      <c r="K60" s="14">
        <v>20</v>
      </c>
      <c r="L60" s="15">
        <v>70.69</v>
      </c>
      <c r="M60" s="14">
        <v>20</v>
      </c>
      <c r="N60" s="14">
        <v>0</v>
      </c>
      <c r="O60" s="14">
        <v>15</v>
      </c>
      <c r="P60" s="14">
        <v>0</v>
      </c>
      <c r="Q60" s="14">
        <v>5</v>
      </c>
      <c r="R60" s="47">
        <v>1.7999999999999999E-2</v>
      </c>
      <c r="S60" s="21">
        <v>0</v>
      </c>
      <c r="T60" s="48">
        <v>4.5862624383273277E-5</v>
      </c>
      <c r="U60" s="21">
        <v>0</v>
      </c>
      <c r="V60" s="43">
        <v>2</v>
      </c>
      <c r="W60" s="21">
        <v>20</v>
      </c>
      <c r="X60" s="21">
        <f t="shared" si="1"/>
        <v>85</v>
      </c>
      <c r="Y60" s="15">
        <f t="shared" si="2"/>
        <v>1.2</v>
      </c>
      <c r="Z60" s="3" t="s">
        <v>12</v>
      </c>
    </row>
    <row r="61" spans="1:26" ht="33.75" x14ac:dyDescent="0.25">
      <c r="A61" s="45" t="s">
        <v>146</v>
      </c>
      <c r="B61" s="20">
        <f t="shared" si="3"/>
        <v>48</v>
      </c>
      <c r="C61" s="16" t="s">
        <v>74</v>
      </c>
      <c r="D61" s="14">
        <v>0</v>
      </c>
      <c r="E61" s="14">
        <v>15</v>
      </c>
      <c r="F61" s="23">
        <v>0</v>
      </c>
      <c r="G61" s="14">
        <v>15</v>
      </c>
      <c r="H61" s="14">
        <v>0</v>
      </c>
      <c r="I61" s="14">
        <v>15</v>
      </c>
      <c r="J61" s="15">
        <v>99.97</v>
      </c>
      <c r="K61" s="14">
        <v>20</v>
      </c>
      <c r="L61" s="15">
        <v>72.88</v>
      </c>
      <c r="M61" s="14">
        <v>20</v>
      </c>
      <c r="N61" s="14">
        <v>0</v>
      </c>
      <c r="O61" s="14">
        <v>15</v>
      </c>
      <c r="P61" s="14">
        <v>0</v>
      </c>
      <c r="Q61" s="14">
        <v>5</v>
      </c>
      <c r="R61" s="47">
        <v>0</v>
      </c>
      <c r="S61" s="21">
        <v>0</v>
      </c>
      <c r="T61" s="48">
        <v>5.0000000000000001E-3</v>
      </c>
      <c r="U61" s="21">
        <v>0</v>
      </c>
      <c r="V61" s="43">
        <v>1</v>
      </c>
      <c r="W61" s="21">
        <v>10</v>
      </c>
      <c r="X61" s="21">
        <f>E61+G61+I61+K61+M61+O61+Q61-S61-U61-W61</f>
        <v>95</v>
      </c>
      <c r="Y61" s="15">
        <f t="shared" si="2"/>
        <v>1.34</v>
      </c>
      <c r="Z61" s="3" t="s">
        <v>14</v>
      </c>
    </row>
    <row r="62" spans="1:26" ht="22.5" x14ac:dyDescent="0.25">
      <c r="A62" s="45" t="s">
        <v>147</v>
      </c>
      <c r="B62" s="20">
        <f t="shared" si="3"/>
        <v>49</v>
      </c>
      <c r="C62" s="16" t="s">
        <v>75</v>
      </c>
      <c r="D62" s="14">
        <v>0</v>
      </c>
      <c r="E62" s="14">
        <v>15</v>
      </c>
      <c r="F62" s="23">
        <v>0</v>
      </c>
      <c r="G62" s="14">
        <v>15</v>
      </c>
      <c r="H62" s="14">
        <v>0</v>
      </c>
      <c r="I62" s="14">
        <v>15</v>
      </c>
      <c r="J62" s="15">
        <v>97.34</v>
      </c>
      <c r="K62" s="14">
        <v>20</v>
      </c>
      <c r="L62" s="15">
        <v>69.3</v>
      </c>
      <c r="M62" s="14">
        <v>20</v>
      </c>
      <c r="N62" s="14">
        <v>0</v>
      </c>
      <c r="O62" s="14">
        <v>15</v>
      </c>
      <c r="P62" s="14">
        <v>0</v>
      </c>
      <c r="Q62" s="14">
        <v>5</v>
      </c>
      <c r="R62" s="47">
        <v>3.2000000000000001E-2</v>
      </c>
      <c r="S62" s="21">
        <v>10</v>
      </c>
      <c r="T62" s="48">
        <v>2.5999999999999999E-2</v>
      </c>
      <c r="U62" s="21">
        <v>10</v>
      </c>
      <c r="V62" s="43">
        <v>1</v>
      </c>
      <c r="W62" s="21">
        <v>10</v>
      </c>
      <c r="X62" s="21">
        <f>E62+G62+I62+K62+M62+O62+Q62-S62-U62-W62</f>
        <v>75</v>
      </c>
      <c r="Y62" s="15">
        <f t="shared" si="2"/>
        <v>1.06</v>
      </c>
      <c r="Z62" s="3" t="s">
        <v>12</v>
      </c>
    </row>
    <row r="63" spans="1:26" ht="22.5" x14ac:dyDescent="0.25">
      <c r="A63" s="45" t="s">
        <v>148</v>
      </c>
      <c r="B63" s="20">
        <f t="shared" si="3"/>
        <v>50</v>
      </c>
      <c r="C63" s="16" t="s">
        <v>76</v>
      </c>
      <c r="D63" s="14">
        <v>1</v>
      </c>
      <c r="E63" s="14">
        <v>15</v>
      </c>
      <c r="F63" s="23">
        <v>0.3</v>
      </c>
      <c r="G63" s="14">
        <v>15</v>
      </c>
      <c r="H63" s="14">
        <v>0</v>
      </c>
      <c r="I63" s="14">
        <v>15</v>
      </c>
      <c r="J63" s="15">
        <v>100</v>
      </c>
      <c r="K63" s="14">
        <v>20</v>
      </c>
      <c r="L63" s="15">
        <v>67.67</v>
      </c>
      <c r="M63" s="14">
        <v>20</v>
      </c>
      <c r="N63" s="14">
        <v>2</v>
      </c>
      <c r="O63" s="14">
        <v>5</v>
      </c>
      <c r="P63" s="14">
        <v>0</v>
      </c>
      <c r="Q63" s="14">
        <v>5</v>
      </c>
      <c r="R63" s="49">
        <v>1.6E-2</v>
      </c>
      <c r="S63" s="43">
        <v>0</v>
      </c>
      <c r="T63" s="48">
        <v>3.7999999999999999E-2</v>
      </c>
      <c r="U63" s="21">
        <v>10</v>
      </c>
      <c r="V63" s="43">
        <v>1</v>
      </c>
      <c r="W63" s="21">
        <v>10</v>
      </c>
      <c r="X63" s="21">
        <f>E63+G63+I63+K63+M63+O63+Q63-S63-U63-W63</f>
        <v>75</v>
      </c>
      <c r="Y63" s="15">
        <f t="shared" si="2"/>
        <v>1.06</v>
      </c>
      <c r="Z63" s="3" t="s">
        <v>12</v>
      </c>
    </row>
    <row r="64" spans="1:26" ht="22.5" x14ac:dyDescent="0.25">
      <c r="A64" s="45" t="s">
        <v>149</v>
      </c>
      <c r="B64" s="20">
        <f t="shared" si="3"/>
        <v>51</v>
      </c>
      <c r="C64" s="19" t="s">
        <v>77</v>
      </c>
      <c r="D64" s="14">
        <v>0</v>
      </c>
      <c r="E64" s="14">
        <v>15</v>
      </c>
      <c r="F64" s="23">
        <v>0</v>
      </c>
      <c r="G64" s="14">
        <v>15</v>
      </c>
      <c r="H64" s="14">
        <v>0</v>
      </c>
      <c r="I64" s="14">
        <v>15</v>
      </c>
      <c r="J64" s="15">
        <v>97.2</v>
      </c>
      <c r="K64" s="14">
        <v>20</v>
      </c>
      <c r="L64" s="15">
        <v>71.78</v>
      </c>
      <c r="M64" s="14">
        <v>20</v>
      </c>
      <c r="N64" s="14">
        <v>0</v>
      </c>
      <c r="O64" s="14">
        <v>15</v>
      </c>
      <c r="P64" s="14">
        <v>0</v>
      </c>
      <c r="Q64" s="14">
        <v>5</v>
      </c>
      <c r="R64" s="49">
        <v>1.2999999999999999E-2</v>
      </c>
      <c r="S64" s="43">
        <v>0</v>
      </c>
      <c r="T64" s="48">
        <v>1E-3</v>
      </c>
      <c r="U64" s="21">
        <v>0</v>
      </c>
      <c r="V64" s="43">
        <v>0</v>
      </c>
      <c r="W64" s="21">
        <v>0</v>
      </c>
      <c r="X64" s="21">
        <f t="shared" si="1"/>
        <v>105</v>
      </c>
      <c r="Y64" s="15">
        <f t="shared" si="2"/>
        <v>1.48</v>
      </c>
      <c r="Z64" s="3" t="s">
        <v>13</v>
      </c>
    </row>
    <row r="65" spans="1:26" ht="22.5" x14ac:dyDescent="0.25">
      <c r="A65" s="45" t="s">
        <v>150</v>
      </c>
      <c r="B65" s="20">
        <f t="shared" si="3"/>
        <v>52</v>
      </c>
      <c r="C65" s="19" t="s">
        <v>78</v>
      </c>
      <c r="D65" s="14">
        <v>0</v>
      </c>
      <c r="E65" s="14">
        <v>15</v>
      </c>
      <c r="F65" s="23">
        <v>0</v>
      </c>
      <c r="G65" s="14">
        <v>15</v>
      </c>
      <c r="H65" s="14">
        <v>0</v>
      </c>
      <c r="I65" s="14">
        <v>15</v>
      </c>
      <c r="J65" s="15">
        <v>99.99</v>
      </c>
      <c r="K65" s="14">
        <v>20</v>
      </c>
      <c r="L65" s="15">
        <v>69.75</v>
      </c>
      <c r="M65" s="14">
        <v>20</v>
      </c>
      <c r="N65" s="14">
        <v>0</v>
      </c>
      <c r="O65" s="14">
        <v>15</v>
      </c>
      <c r="P65" s="14">
        <v>0</v>
      </c>
      <c r="Q65" s="14">
        <v>5</v>
      </c>
      <c r="R65" s="49">
        <v>0</v>
      </c>
      <c r="S65" s="43">
        <v>0</v>
      </c>
      <c r="T65" s="48">
        <v>2.1999999999999999E-2</v>
      </c>
      <c r="U65" s="21">
        <v>10</v>
      </c>
      <c r="V65" s="43">
        <v>0</v>
      </c>
      <c r="W65" s="21">
        <v>0</v>
      </c>
      <c r="X65" s="21">
        <f t="shared" si="1"/>
        <v>95</v>
      </c>
      <c r="Y65" s="15">
        <f t="shared" si="2"/>
        <v>1.34</v>
      </c>
      <c r="Z65" s="3" t="s">
        <v>14</v>
      </c>
    </row>
    <row r="66" spans="1:26" ht="28.5" customHeight="1" x14ac:dyDescent="0.25">
      <c r="A66" s="45" t="s">
        <v>151</v>
      </c>
      <c r="B66" s="20">
        <f t="shared" si="3"/>
        <v>53</v>
      </c>
      <c r="C66" s="16" t="s">
        <v>79</v>
      </c>
      <c r="D66" s="14">
        <v>1</v>
      </c>
      <c r="E66" s="14">
        <v>15</v>
      </c>
      <c r="F66" s="23">
        <v>3.1</v>
      </c>
      <c r="G66" s="14">
        <v>15</v>
      </c>
      <c r="H66" s="14">
        <v>0</v>
      </c>
      <c r="I66" s="14">
        <v>15</v>
      </c>
      <c r="J66" s="15">
        <v>99.92</v>
      </c>
      <c r="K66" s="14">
        <v>20</v>
      </c>
      <c r="L66" s="15">
        <v>63.69</v>
      </c>
      <c r="M66" s="14">
        <v>0</v>
      </c>
      <c r="N66" s="14">
        <v>1</v>
      </c>
      <c r="O66" s="14">
        <v>15</v>
      </c>
      <c r="P66" s="14">
        <v>0</v>
      </c>
      <c r="Q66" s="14">
        <v>5</v>
      </c>
      <c r="R66" s="49">
        <v>3.0000000000000001E-3</v>
      </c>
      <c r="S66" s="43">
        <v>0</v>
      </c>
      <c r="T66" s="48">
        <v>1E-3</v>
      </c>
      <c r="U66" s="21">
        <v>0</v>
      </c>
      <c r="V66" s="43">
        <v>0</v>
      </c>
      <c r="W66" s="21">
        <v>0</v>
      </c>
      <c r="X66" s="21">
        <f t="shared" si="1"/>
        <v>85</v>
      </c>
      <c r="Y66" s="15">
        <f t="shared" si="2"/>
        <v>1.2</v>
      </c>
      <c r="Z66" s="72" t="s">
        <v>13</v>
      </c>
    </row>
    <row r="67" spans="1:26" ht="22.5" x14ac:dyDescent="0.25">
      <c r="A67" s="45" t="s">
        <v>152</v>
      </c>
      <c r="B67" s="20">
        <f t="shared" si="3"/>
        <v>54</v>
      </c>
      <c r="C67" s="18" t="s">
        <v>80</v>
      </c>
      <c r="D67" s="14">
        <v>0</v>
      </c>
      <c r="E67" s="14">
        <v>15</v>
      </c>
      <c r="F67" s="23">
        <v>0</v>
      </c>
      <c r="G67" s="14">
        <v>15</v>
      </c>
      <c r="H67" s="14">
        <v>0</v>
      </c>
      <c r="I67" s="14">
        <v>15</v>
      </c>
      <c r="J67" s="15">
        <v>97.25</v>
      </c>
      <c r="K67" s="14">
        <v>20</v>
      </c>
      <c r="L67" s="15">
        <v>65.41</v>
      </c>
      <c r="M67" s="14">
        <v>20</v>
      </c>
      <c r="N67" s="14">
        <v>1</v>
      </c>
      <c r="O67" s="14">
        <v>15</v>
      </c>
      <c r="P67" s="14">
        <v>0</v>
      </c>
      <c r="Q67" s="14">
        <v>5</v>
      </c>
      <c r="R67" s="49">
        <v>1.4E-2</v>
      </c>
      <c r="S67" s="43">
        <v>0</v>
      </c>
      <c r="T67" s="48">
        <v>4.0000000000000001E-3</v>
      </c>
      <c r="U67" s="21">
        <v>0</v>
      </c>
      <c r="V67" s="43">
        <v>0</v>
      </c>
      <c r="W67" s="21">
        <v>0</v>
      </c>
      <c r="X67" s="21">
        <f t="shared" si="1"/>
        <v>105</v>
      </c>
      <c r="Y67" s="15">
        <f t="shared" si="2"/>
        <v>1.48</v>
      </c>
      <c r="Z67" s="3" t="s">
        <v>13</v>
      </c>
    </row>
    <row r="68" spans="1:26" ht="24.75" x14ac:dyDescent="0.25">
      <c r="A68" s="45" t="s">
        <v>153</v>
      </c>
      <c r="B68" s="20">
        <f t="shared" si="3"/>
        <v>55</v>
      </c>
      <c r="C68" s="16" t="s">
        <v>81</v>
      </c>
      <c r="D68" s="14">
        <v>1</v>
      </c>
      <c r="E68" s="14">
        <v>15</v>
      </c>
      <c r="F68" s="23">
        <v>1.7</v>
      </c>
      <c r="G68" s="14">
        <v>15</v>
      </c>
      <c r="H68" s="14">
        <v>0</v>
      </c>
      <c r="I68" s="14">
        <v>15</v>
      </c>
      <c r="J68" s="15">
        <v>99.98</v>
      </c>
      <c r="K68" s="14">
        <v>20</v>
      </c>
      <c r="L68" s="15">
        <v>69.36</v>
      </c>
      <c r="M68" s="14">
        <v>20</v>
      </c>
      <c r="N68" s="14">
        <v>0</v>
      </c>
      <c r="O68" s="14">
        <v>15</v>
      </c>
      <c r="P68" s="14">
        <v>0</v>
      </c>
      <c r="Q68" s="14">
        <v>5</v>
      </c>
      <c r="R68" s="49">
        <v>5.0000000000000001E-3</v>
      </c>
      <c r="S68" s="43">
        <v>0</v>
      </c>
      <c r="T68" s="48">
        <v>5.0000000000000001E-3</v>
      </c>
      <c r="U68" s="21">
        <v>0</v>
      </c>
      <c r="V68" s="43">
        <v>0</v>
      </c>
      <c r="W68" s="21">
        <v>0</v>
      </c>
      <c r="X68" s="21">
        <f t="shared" si="1"/>
        <v>105</v>
      </c>
      <c r="Y68" s="15">
        <f t="shared" si="2"/>
        <v>1.48</v>
      </c>
      <c r="Z68" s="3" t="s">
        <v>13</v>
      </c>
    </row>
    <row r="69" spans="1:26" ht="22.5" x14ac:dyDescent="0.25">
      <c r="A69" s="45" t="s">
        <v>154</v>
      </c>
      <c r="B69" s="20">
        <f t="shared" si="3"/>
        <v>56</v>
      </c>
      <c r="C69" s="16" t="s">
        <v>82</v>
      </c>
      <c r="D69" s="14">
        <v>2</v>
      </c>
      <c r="E69" s="14">
        <v>15</v>
      </c>
      <c r="F69" s="23">
        <v>0.5</v>
      </c>
      <c r="G69" s="14">
        <v>15</v>
      </c>
      <c r="H69" s="14">
        <v>0</v>
      </c>
      <c r="I69" s="14">
        <v>15</v>
      </c>
      <c r="J69" s="15">
        <v>99.16</v>
      </c>
      <c r="K69" s="14">
        <v>20</v>
      </c>
      <c r="L69" s="15">
        <v>66.55</v>
      </c>
      <c r="M69" s="14">
        <v>20</v>
      </c>
      <c r="N69" s="14">
        <v>1</v>
      </c>
      <c r="O69" s="14">
        <v>15</v>
      </c>
      <c r="P69" s="14">
        <v>0</v>
      </c>
      <c r="Q69" s="14">
        <v>5</v>
      </c>
      <c r="R69" s="49">
        <v>1.4999999999999999E-2</v>
      </c>
      <c r="S69" s="43">
        <v>0</v>
      </c>
      <c r="T69" s="48">
        <v>1.4E-2</v>
      </c>
      <c r="U69" s="21">
        <v>0</v>
      </c>
      <c r="V69" s="43">
        <v>0</v>
      </c>
      <c r="W69" s="21">
        <v>0</v>
      </c>
      <c r="X69" s="21">
        <f t="shared" si="1"/>
        <v>105</v>
      </c>
      <c r="Y69" s="15">
        <f t="shared" si="2"/>
        <v>1.48</v>
      </c>
      <c r="Z69" s="3" t="s">
        <v>13</v>
      </c>
    </row>
    <row r="70" spans="1:26" ht="22.5" x14ac:dyDescent="0.25">
      <c r="A70" s="45" t="s">
        <v>155</v>
      </c>
      <c r="B70" s="20">
        <f t="shared" si="3"/>
        <v>57</v>
      </c>
      <c r="C70" s="16" t="s">
        <v>83</v>
      </c>
      <c r="D70" s="14">
        <v>0</v>
      </c>
      <c r="E70" s="14">
        <v>15</v>
      </c>
      <c r="F70" s="23">
        <v>0</v>
      </c>
      <c r="G70" s="14">
        <v>15</v>
      </c>
      <c r="H70" s="14">
        <v>0</v>
      </c>
      <c r="I70" s="14">
        <v>15</v>
      </c>
      <c r="J70" s="15">
        <v>99.9</v>
      </c>
      <c r="K70" s="14">
        <v>20</v>
      </c>
      <c r="L70" s="15">
        <v>70.83</v>
      </c>
      <c r="M70" s="14">
        <v>20</v>
      </c>
      <c r="N70" s="14">
        <v>0</v>
      </c>
      <c r="O70" s="14">
        <v>15</v>
      </c>
      <c r="P70" s="14">
        <v>1</v>
      </c>
      <c r="Q70" s="14">
        <v>0</v>
      </c>
      <c r="R70" s="49">
        <v>1.0999999999999999E-2</v>
      </c>
      <c r="S70" s="43">
        <v>0</v>
      </c>
      <c r="T70" s="48">
        <v>7.0000000000000001E-3</v>
      </c>
      <c r="U70" s="21">
        <v>0</v>
      </c>
      <c r="V70" s="43">
        <v>0</v>
      </c>
      <c r="W70" s="21">
        <v>0</v>
      </c>
      <c r="X70" s="21">
        <f t="shared" si="1"/>
        <v>100</v>
      </c>
      <c r="Y70" s="15">
        <f t="shared" si="2"/>
        <v>1.41</v>
      </c>
      <c r="Z70" s="3" t="s">
        <v>14</v>
      </c>
    </row>
    <row r="71" spans="1:26" ht="22.5" x14ac:dyDescent="0.25">
      <c r="A71" s="45" t="s">
        <v>156</v>
      </c>
      <c r="B71" s="20">
        <f t="shared" si="3"/>
        <v>58</v>
      </c>
      <c r="C71" s="16" t="s">
        <v>84</v>
      </c>
      <c r="D71" s="14">
        <v>0</v>
      </c>
      <c r="E71" s="14">
        <v>15</v>
      </c>
      <c r="F71" s="23">
        <v>0</v>
      </c>
      <c r="G71" s="14">
        <v>15</v>
      </c>
      <c r="H71" s="14">
        <v>0</v>
      </c>
      <c r="I71" s="14">
        <v>15</v>
      </c>
      <c r="J71" s="15">
        <v>99.99</v>
      </c>
      <c r="K71" s="14">
        <v>20</v>
      </c>
      <c r="L71" s="15">
        <v>68.760000000000005</v>
      </c>
      <c r="M71" s="14">
        <v>20</v>
      </c>
      <c r="N71" s="14">
        <v>0</v>
      </c>
      <c r="O71" s="14">
        <v>15</v>
      </c>
      <c r="P71" s="14">
        <v>0</v>
      </c>
      <c r="Q71" s="14">
        <v>5</v>
      </c>
      <c r="R71" s="49">
        <v>7.0000000000000001E-3</v>
      </c>
      <c r="S71" s="43">
        <v>0</v>
      </c>
      <c r="T71" s="48">
        <v>1E-3</v>
      </c>
      <c r="U71" s="21">
        <v>0</v>
      </c>
      <c r="V71" s="43">
        <v>2</v>
      </c>
      <c r="W71" s="21">
        <v>20</v>
      </c>
      <c r="X71" s="21">
        <f t="shared" si="1"/>
        <v>85</v>
      </c>
      <c r="Y71" s="15">
        <f t="shared" si="2"/>
        <v>1.2</v>
      </c>
      <c r="Z71" s="3" t="s">
        <v>12</v>
      </c>
    </row>
    <row r="72" spans="1:26" ht="22.5" x14ac:dyDescent="0.25">
      <c r="A72" s="45" t="s">
        <v>157</v>
      </c>
      <c r="B72" s="20">
        <f t="shared" si="3"/>
        <v>59</v>
      </c>
      <c r="C72" s="16" t="s">
        <v>85</v>
      </c>
      <c r="D72" s="14">
        <v>0</v>
      </c>
      <c r="E72" s="14">
        <v>15</v>
      </c>
      <c r="F72" s="23">
        <v>0</v>
      </c>
      <c r="G72" s="14">
        <v>15</v>
      </c>
      <c r="H72" s="14">
        <v>0</v>
      </c>
      <c r="I72" s="14">
        <v>15</v>
      </c>
      <c r="J72" s="15">
        <v>99.82</v>
      </c>
      <c r="K72" s="14">
        <v>20</v>
      </c>
      <c r="L72" s="15">
        <v>72.010000000000005</v>
      </c>
      <c r="M72" s="14">
        <v>20</v>
      </c>
      <c r="N72" s="14">
        <v>0</v>
      </c>
      <c r="O72" s="14">
        <v>15</v>
      </c>
      <c r="P72" s="14">
        <v>0</v>
      </c>
      <c r="Q72" s="14">
        <v>5</v>
      </c>
      <c r="R72" s="49">
        <v>1.4E-2</v>
      </c>
      <c r="S72" s="43">
        <v>0</v>
      </c>
      <c r="T72" s="48">
        <v>1.4E-2</v>
      </c>
      <c r="U72" s="21">
        <v>0</v>
      </c>
      <c r="V72" s="43">
        <v>0</v>
      </c>
      <c r="W72" s="21">
        <v>0</v>
      </c>
      <c r="X72" s="21">
        <f t="shared" si="1"/>
        <v>105</v>
      </c>
      <c r="Y72" s="15">
        <f t="shared" si="2"/>
        <v>1.48</v>
      </c>
      <c r="Z72" s="3" t="s">
        <v>13</v>
      </c>
    </row>
    <row r="73" spans="1:26" ht="22.5" x14ac:dyDescent="0.25">
      <c r="A73" s="45" t="s">
        <v>158</v>
      </c>
      <c r="B73" s="20">
        <f t="shared" si="3"/>
        <v>60</v>
      </c>
      <c r="C73" s="16" t="s">
        <v>86</v>
      </c>
      <c r="D73" s="14">
        <v>0</v>
      </c>
      <c r="E73" s="14">
        <v>15</v>
      </c>
      <c r="F73" s="23">
        <v>0</v>
      </c>
      <c r="G73" s="14">
        <v>15</v>
      </c>
      <c r="H73" s="14">
        <v>0</v>
      </c>
      <c r="I73" s="14">
        <v>15</v>
      </c>
      <c r="J73" s="15">
        <v>100</v>
      </c>
      <c r="K73" s="14">
        <v>20</v>
      </c>
      <c r="L73" s="15">
        <v>70.23</v>
      </c>
      <c r="M73" s="14">
        <v>20</v>
      </c>
      <c r="N73" s="14">
        <v>0</v>
      </c>
      <c r="O73" s="14">
        <v>15</v>
      </c>
      <c r="P73" s="14">
        <v>0</v>
      </c>
      <c r="Q73" s="14">
        <v>5</v>
      </c>
      <c r="R73" s="49">
        <v>2.5999999999999999E-2</v>
      </c>
      <c r="S73" s="43">
        <v>10</v>
      </c>
      <c r="T73" s="48">
        <v>4.0000000000000001E-3</v>
      </c>
      <c r="U73" s="21">
        <v>0</v>
      </c>
      <c r="V73" s="43">
        <v>0</v>
      </c>
      <c r="W73" s="21">
        <v>0</v>
      </c>
      <c r="X73" s="21">
        <f t="shared" si="1"/>
        <v>95</v>
      </c>
      <c r="Y73" s="15">
        <f t="shared" si="2"/>
        <v>1.34</v>
      </c>
      <c r="Z73" s="3" t="s">
        <v>14</v>
      </c>
    </row>
    <row r="74" spans="1:26" ht="22.5" x14ac:dyDescent="0.25">
      <c r="A74" s="45" t="s">
        <v>159</v>
      </c>
      <c r="B74" s="20">
        <f t="shared" si="3"/>
        <v>61</v>
      </c>
      <c r="C74" s="16" t="s">
        <v>87</v>
      </c>
      <c r="D74" s="14">
        <v>0</v>
      </c>
      <c r="E74" s="14">
        <v>15</v>
      </c>
      <c r="F74" s="23">
        <v>4.604422285372288E-2</v>
      </c>
      <c r="G74" s="14">
        <v>15</v>
      </c>
      <c r="H74" s="14">
        <v>0</v>
      </c>
      <c r="I74" s="14">
        <v>15</v>
      </c>
      <c r="J74" s="15">
        <v>99.87</v>
      </c>
      <c r="K74" s="14">
        <v>20</v>
      </c>
      <c r="L74" s="15">
        <v>73.48</v>
      </c>
      <c r="M74" s="14">
        <v>20</v>
      </c>
      <c r="N74" s="14">
        <v>0</v>
      </c>
      <c r="O74" s="14">
        <v>15</v>
      </c>
      <c r="P74" s="14">
        <v>0</v>
      </c>
      <c r="Q74" s="14">
        <v>5</v>
      </c>
      <c r="R74" s="49">
        <v>7.0000000000000001E-3</v>
      </c>
      <c r="S74" s="43">
        <v>0</v>
      </c>
      <c r="T74" s="48">
        <v>3.1E-2</v>
      </c>
      <c r="U74" s="21">
        <v>10</v>
      </c>
      <c r="V74" s="43">
        <v>0</v>
      </c>
      <c r="W74" s="21">
        <v>0</v>
      </c>
      <c r="X74" s="21">
        <f t="shared" si="1"/>
        <v>95</v>
      </c>
      <c r="Y74" s="15">
        <f t="shared" si="2"/>
        <v>1.34</v>
      </c>
      <c r="Z74" s="3" t="s">
        <v>14</v>
      </c>
    </row>
    <row r="75" spans="1:26" ht="56.25" x14ac:dyDescent="0.25">
      <c r="A75" s="45" t="s">
        <v>160</v>
      </c>
      <c r="B75" s="20">
        <f t="shared" si="3"/>
        <v>62</v>
      </c>
      <c r="C75" s="16" t="s">
        <v>88</v>
      </c>
      <c r="D75" s="14">
        <v>0</v>
      </c>
      <c r="E75" s="14">
        <v>15</v>
      </c>
      <c r="F75" s="23">
        <v>0</v>
      </c>
      <c r="G75" s="14">
        <v>15</v>
      </c>
      <c r="H75" s="14">
        <v>0</v>
      </c>
      <c r="I75" s="14">
        <v>15</v>
      </c>
      <c r="J75" s="15">
        <v>99.27</v>
      </c>
      <c r="K75" s="14">
        <v>20</v>
      </c>
      <c r="L75" s="15">
        <v>66.45</v>
      </c>
      <c r="M75" s="14">
        <v>20</v>
      </c>
      <c r="N75" s="14">
        <v>1</v>
      </c>
      <c r="O75" s="14">
        <v>15</v>
      </c>
      <c r="P75" s="14">
        <v>0</v>
      </c>
      <c r="Q75" s="14">
        <v>5</v>
      </c>
      <c r="R75" s="49">
        <v>1.2999999999999999E-2</v>
      </c>
      <c r="S75" s="43">
        <v>0</v>
      </c>
      <c r="T75" s="48">
        <v>4.3999999999999997E-2</v>
      </c>
      <c r="U75" s="21">
        <v>10</v>
      </c>
      <c r="V75" s="43">
        <v>1</v>
      </c>
      <c r="W75" s="21">
        <v>10</v>
      </c>
      <c r="X75" s="21">
        <f t="shared" si="1"/>
        <v>85</v>
      </c>
      <c r="Y75" s="15">
        <f t="shared" si="2"/>
        <v>1.2</v>
      </c>
      <c r="Z75" s="3" t="s">
        <v>12</v>
      </c>
    </row>
    <row r="76" spans="1:26" ht="24.75" x14ac:dyDescent="0.25">
      <c r="A76" s="45" t="s">
        <v>161</v>
      </c>
      <c r="B76" s="20">
        <f t="shared" si="3"/>
        <v>63</v>
      </c>
      <c r="C76" s="16" t="s">
        <v>89</v>
      </c>
      <c r="D76" s="14">
        <v>0</v>
      </c>
      <c r="E76" s="14">
        <v>15</v>
      </c>
      <c r="F76" s="23">
        <v>3.7397867295086214E-2</v>
      </c>
      <c r="G76" s="14">
        <v>15</v>
      </c>
      <c r="H76" s="14">
        <v>0</v>
      </c>
      <c r="I76" s="14">
        <v>15</v>
      </c>
      <c r="J76" s="15">
        <v>98.96</v>
      </c>
      <c r="K76" s="14">
        <v>20</v>
      </c>
      <c r="L76" s="15">
        <v>71.39</v>
      </c>
      <c r="M76" s="14">
        <v>20</v>
      </c>
      <c r="N76" s="14">
        <v>0</v>
      </c>
      <c r="O76" s="14">
        <v>15</v>
      </c>
      <c r="P76" s="14">
        <v>0</v>
      </c>
      <c r="Q76" s="14">
        <v>5</v>
      </c>
      <c r="R76" s="49">
        <v>8.0000000000000002E-3</v>
      </c>
      <c r="S76" s="43">
        <v>0</v>
      </c>
      <c r="T76" s="48">
        <v>2E-3</v>
      </c>
      <c r="U76" s="21">
        <v>0</v>
      </c>
      <c r="V76" s="43">
        <v>0</v>
      </c>
      <c r="W76" s="21">
        <v>0</v>
      </c>
      <c r="X76" s="21">
        <f t="shared" si="1"/>
        <v>105</v>
      </c>
      <c r="Y76" s="15">
        <f t="shared" si="2"/>
        <v>1.48</v>
      </c>
      <c r="Z76" s="3" t="s">
        <v>13</v>
      </c>
    </row>
    <row r="77" spans="1:26" ht="24" hidden="1" customHeight="1" x14ac:dyDescent="0.25">
      <c r="A77" s="45" t="s">
        <v>162</v>
      </c>
      <c r="B77" s="20">
        <f t="shared" si="3"/>
        <v>64</v>
      </c>
      <c r="C77" s="18" t="s">
        <v>90</v>
      </c>
      <c r="D77" s="14">
        <v>0</v>
      </c>
      <c r="E77" s="14">
        <v>15</v>
      </c>
      <c r="F77" s="23">
        <v>0</v>
      </c>
      <c r="G77" s="14">
        <v>15</v>
      </c>
      <c r="H77" s="14">
        <v>0</v>
      </c>
      <c r="I77" s="14">
        <v>15</v>
      </c>
      <c r="J77" s="15">
        <v>93.6</v>
      </c>
      <c r="K77" s="14">
        <v>10</v>
      </c>
      <c r="L77" s="15">
        <v>64.36</v>
      </c>
      <c r="M77" s="14">
        <v>0</v>
      </c>
      <c r="N77" s="14">
        <v>2</v>
      </c>
      <c r="O77" s="14">
        <v>5</v>
      </c>
      <c r="P77" s="14">
        <v>0</v>
      </c>
      <c r="Q77" s="14">
        <v>5</v>
      </c>
      <c r="R77" s="49">
        <v>6.0000000000000001E-3</v>
      </c>
      <c r="S77" s="43">
        <v>0</v>
      </c>
      <c r="T77" s="48">
        <v>1.2E-2</v>
      </c>
      <c r="U77" s="21">
        <v>0</v>
      </c>
      <c r="V77" s="43">
        <v>0</v>
      </c>
      <c r="W77" s="21">
        <v>0</v>
      </c>
      <c r="X77" s="21">
        <f t="shared" si="1"/>
        <v>65</v>
      </c>
      <c r="Y77" s="15">
        <f t="shared" si="2"/>
        <v>0.92</v>
      </c>
      <c r="Z77" s="3" t="s">
        <v>15</v>
      </c>
    </row>
    <row r="78" spans="1:26" ht="22.5" x14ac:dyDescent="0.25">
      <c r="A78" s="45" t="s">
        <v>163</v>
      </c>
      <c r="B78" s="20">
        <f t="shared" si="3"/>
        <v>65</v>
      </c>
      <c r="C78" s="16" t="s">
        <v>91</v>
      </c>
      <c r="D78" s="14">
        <v>1</v>
      </c>
      <c r="E78" s="14">
        <v>15</v>
      </c>
      <c r="F78" s="23">
        <v>0.8</v>
      </c>
      <c r="G78" s="14">
        <v>15</v>
      </c>
      <c r="H78" s="14">
        <v>0</v>
      </c>
      <c r="I78" s="14">
        <v>15</v>
      </c>
      <c r="J78" s="15">
        <v>100</v>
      </c>
      <c r="K78" s="14">
        <v>20</v>
      </c>
      <c r="L78" s="15">
        <v>70.16</v>
      </c>
      <c r="M78" s="14">
        <v>20</v>
      </c>
      <c r="N78" s="14">
        <v>0</v>
      </c>
      <c r="O78" s="14">
        <v>15</v>
      </c>
      <c r="P78" s="14">
        <v>0</v>
      </c>
      <c r="Q78" s="14">
        <v>5</v>
      </c>
      <c r="R78" s="49">
        <v>3.0000000000000001E-3</v>
      </c>
      <c r="S78" s="43">
        <v>0</v>
      </c>
      <c r="T78" s="48">
        <v>1.1626271098505248E-4</v>
      </c>
      <c r="U78" s="21">
        <v>0</v>
      </c>
      <c r="V78" s="43">
        <v>0</v>
      </c>
      <c r="W78" s="21">
        <v>0</v>
      </c>
      <c r="X78" s="21">
        <f t="shared" si="1"/>
        <v>105</v>
      </c>
      <c r="Y78" s="15">
        <f t="shared" ref="Y78:Y84" si="4">ROUND(X78/71,2)</f>
        <v>1.48</v>
      </c>
      <c r="Z78" s="3" t="s">
        <v>13</v>
      </c>
    </row>
    <row r="79" spans="1:26" ht="22.5" x14ac:dyDescent="0.25">
      <c r="A79" s="45" t="s">
        <v>164</v>
      </c>
      <c r="B79" s="20">
        <f t="shared" si="3"/>
        <v>66</v>
      </c>
      <c r="C79" s="16" t="s">
        <v>92</v>
      </c>
      <c r="D79" s="14">
        <v>0</v>
      </c>
      <c r="E79" s="14">
        <v>15</v>
      </c>
      <c r="F79" s="23">
        <v>0</v>
      </c>
      <c r="G79" s="14">
        <v>15</v>
      </c>
      <c r="H79" s="14">
        <v>0</v>
      </c>
      <c r="I79" s="14">
        <v>15</v>
      </c>
      <c r="J79" s="15">
        <v>100</v>
      </c>
      <c r="K79" s="14">
        <v>20</v>
      </c>
      <c r="L79" s="15">
        <v>65.89</v>
      </c>
      <c r="M79" s="14">
        <v>20</v>
      </c>
      <c r="N79" s="14">
        <v>0</v>
      </c>
      <c r="O79" s="14">
        <v>15</v>
      </c>
      <c r="P79" s="14">
        <v>2</v>
      </c>
      <c r="Q79" s="14">
        <v>-5</v>
      </c>
      <c r="R79" s="49">
        <v>8.0000000000000002E-3</v>
      </c>
      <c r="S79" s="43">
        <v>0</v>
      </c>
      <c r="T79" s="48">
        <v>0</v>
      </c>
      <c r="U79" s="21">
        <v>0</v>
      </c>
      <c r="V79" s="43">
        <v>0</v>
      </c>
      <c r="W79" s="21">
        <v>0</v>
      </c>
      <c r="X79" s="21">
        <f t="shared" ref="X79" si="5">E79+G79+I79+K79+M79+O79+Q79-S79-U79-W79</f>
        <v>95</v>
      </c>
      <c r="Y79" s="15">
        <f t="shared" si="4"/>
        <v>1.34</v>
      </c>
      <c r="Z79" s="3" t="s">
        <v>14</v>
      </c>
    </row>
    <row r="80" spans="1:26" ht="22.5" x14ac:dyDescent="0.25">
      <c r="A80" s="45" t="s">
        <v>165</v>
      </c>
      <c r="B80" s="20">
        <f t="shared" si="3"/>
        <v>67</v>
      </c>
      <c r="C80" s="16" t="s">
        <v>93</v>
      </c>
      <c r="D80" s="14">
        <v>0</v>
      </c>
      <c r="E80" s="14">
        <v>15</v>
      </c>
      <c r="F80" s="23">
        <v>0</v>
      </c>
      <c r="G80" s="14">
        <v>15</v>
      </c>
      <c r="H80" s="14">
        <v>0</v>
      </c>
      <c r="I80" s="14">
        <v>15</v>
      </c>
      <c r="J80" s="15">
        <v>99.89</v>
      </c>
      <c r="K80" s="14">
        <v>20</v>
      </c>
      <c r="L80" s="15">
        <v>67.27</v>
      </c>
      <c r="M80" s="14">
        <v>20</v>
      </c>
      <c r="N80" s="14">
        <v>1</v>
      </c>
      <c r="O80" s="14">
        <v>15</v>
      </c>
      <c r="P80" s="14">
        <v>0</v>
      </c>
      <c r="Q80" s="14">
        <v>5</v>
      </c>
      <c r="R80" s="49">
        <v>7.0000000000000001E-3</v>
      </c>
      <c r="S80" s="43">
        <v>0</v>
      </c>
      <c r="T80" s="48">
        <v>0</v>
      </c>
      <c r="U80" s="21">
        <v>0</v>
      </c>
      <c r="V80" s="43">
        <v>1</v>
      </c>
      <c r="W80" s="21">
        <v>10</v>
      </c>
      <c r="X80" s="21">
        <f>E80+G80+I80+K80+M80+O80+Q80-S80-U80-W80</f>
        <v>95</v>
      </c>
      <c r="Y80" s="15">
        <f t="shared" si="4"/>
        <v>1.34</v>
      </c>
      <c r="Z80" s="3" t="s">
        <v>14</v>
      </c>
    </row>
    <row r="81" spans="1:26" ht="23.25" hidden="1" customHeight="1" x14ac:dyDescent="0.25">
      <c r="A81" s="45" t="s">
        <v>166</v>
      </c>
      <c r="B81" s="20">
        <f t="shared" si="3"/>
        <v>68</v>
      </c>
      <c r="C81" s="16" t="s">
        <v>94</v>
      </c>
      <c r="D81" s="14">
        <v>1</v>
      </c>
      <c r="E81" s="14">
        <v>15</v>
      </c>
      <c r="F81" s="23">
        <v>0</v>
      </c>
      <c r="G81" s="14">
        <v>15</v>
      </c>
      <c r="H81" s="14">
        <v>0</v>
      </c>
      <c r="I81" s="14">
        <v>15</v>
      </c>
      <c r="J81" s="15">
        <v>100</v>
      </c>
      <c r="K81" s="14">
        <v>20</v>
      </c>
      <c r="L81" s="15">
        <v>64.680000000000007</v>
      </c>
      <c r="M81" s="14">
        <v>0</v>
      </c>
      <c r="N81" s="14">
        <v>0</v>
      </c>
      <c r="O81" s="14">
        <v>15</v>
      </c>
      <c r="P81" s="14">
        <v>0</v>
      </c>
      <c r="Q81" s="14">
        <v>5</v>
      </c>
      <c r="R81" s="49">
        <v>0</v>
      </c>
      <c r="S81" s="43">
        <v>0</v>
      </c>
      <c r="T81" s="48">
        <v>1.0999999999999999E-2</v>
      </c>
      <c r="U81" s="21">
        <v>0</v>
      </c>
      <c r="V81" s="43">
        <v>0</v>
      </c>
      <c r="W81" s="21">
        <v>0</v>
      </c>
      <c r="X81" s="21">
        <f>E81+G81+I81+K81+M81+O81+Q81-S81-U81-W81</f>
        <v>85</v>
      </c>
      <c r="Y81" s="15">
        <f t="shared" si="4"/>
        <v>1.2</v>
      </c>
      <c r="Z81" s="3" t="s">
        <v>12</v>
      </c>
    </row>
    <row r="82" spans="1:26" ht="24.75" x14ac:dyDescent="0.25">
      <c r="A82" s="45" t="s">
        <v>167</v>
      </c>
      <c r="B82" s="20">
        <f t="shared" si="3"/>
        <v>69</v>
      </c>
      <c r="C82" s="16" t="s">
        <v>95</v>
      </c>
      <c r="D82" s="14">
        <v>1</v>
      </c>
      <c r="E82" s="14">
        <v>15</v>
      </c>
      <c r="F82" s="23">
        <v>0.8</v>
      </c>
      <c r="G82" s="14">
        <v>15</v>
      </c>
      <c r="H82" s="14">
        <v>0</v>
      </c>
      <c r="I82" s="14">
        <v>15</v>
      </c>
      <c r="J82" s="15">
        <v>100</v>
      </c>
      <c r="K82" s="14">
        <v>20</v>
      </c>
      <c r="L82" s="15">
        <v>68.08</v>
      </c>
      <c r="M82" s="14">
        <v>20</v>
      </c>
      <c r="N82" s="14">
        <v>0</v>
      </c>
      <c r="O82" s="14">
        <v>15</v>
      </c>
      <c r="P82" s="14">
        <v>0</v>
      </c>
      <c r="Q82" s="14">
        <v>5</v>
      </c>
      <c r="R82" s="49">
        <v>2.8000000000000001E-2</v>
      </c>
      <c r="S82" s="43">
        <v>10</v>
      </c>
      <c r="T82" s="48">
        <v>0.01</v>
      </c>
      <c r="U82" s="21">
        <v>0</v>
      </c>
      <c r="V82" s="43">
        <v>1</v>
      </c>
      <c r="W82" s="21">
        <v>10</v>
      </c>
      <c r="X82" s="21">
        <f>E82+G82+I82+K82+M82+O82+Q82-S82-U82-W82</f>
        <v>85</v>
      </c>
      <c r="Y82" s="15">
        <f t="shared" si="4"/>
        <v>1.2</v>
      </c>
      <c r="Z82" s="3" t="s">
        <v>12</v>
      </c>
    </row>
    <row r="83" spans="1:26" ht="22.5" x14ac:dyDescent="0.25">
      <c r="A83" s="45" t="s">
        <v>168</v>
      </c>
      <c r="B83" s="20">
        <f t="shared" si="3"/>
        <v>70</v>
      </c>
      <c r="C83" s="16" t="s">
        <v>96</v>
      </c>
      <c r="D83" s="14">
        <v>0</v>
      </c>
      <c r="E83" s="14">
        <v>15</v>
      </c>
      <c r="F83" s="23">
        <v>0</v>
      </c>
      <c r="G83" s="14">
        <v>15</v>
      </c>
      <c r="H83" s="14">
        <v>0</v>
      </c>
      <c r="I83" s="14">
        <v>15</v>
      </c>
      <c r="J83" s="15">
        <v>96.6</v>
      </c>
      <c r="K83" s="14">
        <v>20</v>
      </c>
      <c r="L83" s="15">
        <v>70.98</v>
      </c>
      <c r="M83" s="14">
        <v>20</v>
      </c>
      <c r="N83" s="14">
        <v>0</v>
      </c>
      <c r="O83" s="14">
        <v>15</v>
      </c>
      <c r="P83" s="14">
        <v>0</v>
      </c>
      <c r="Q83" s="14">
        <v>5</v>
      </c>
      <c r="R83" s="49">
        <v>2.5999999999999999E-2</v>
      </c>
      <c r="S83" s="43">
        <v>10</v>
      </c>
      <c r="T83" s="48">
        <v>3.3000000000000002E-2</v>
      </c>
      <c r="U83" s="21">
        <v>10</v>
      </c>
      <c r="V83" s="43">
        <v>0</v>
      </c>
      <c r="W83" s="21">
        <v>0</v>
      </c>
      <c r="X83" s="21">
        <f>E83+G83+I83+K83+M83+O83+Q83-S83-U83-W83</f>
        <v>85</v>
      </c>
      <c r="Y83" s="15">
        <f t="shared" si="4"/>
        <v>1.2</v>
      </c>
      <c r="Z83" s="3" t="s">
        <v>12</v>
      </c>
    </row>
    <row r="84" spans="1:26" ht="22.5" x14ac:dyDescent="0.25">
      <c r="A84" s="45" t="s">
        <v>169</v>
      </c>
      <c r="B84" s="20">
        <f t="shared" si="3"/>
        <v>71</v>
      </c>
      <c r="C84" s="16" t="s">
        <v>97</v>
      </c>
      <c r="D84" s="14">
        <v>2</v>
      </c>
      <c r="E84" s="14">
        <v>15</v>
      </c>
      <c r="F84" s="23">
        <v>0</v>
      </c>
      <c r="G84" s="14">
        <v>15</v>
      </c>
      <c r="H84" s="14">
        <v>0</v>
      </c>
      <c r="I84" s="14">
        <v>15</v>
      </c>
      <c r="J84" s="15">
        <v>98.9</v>
      </c>
      <c r="K84" s="14">
        <v>20</v>
      </c>
      <c r="L84" s="15">
        <v>66.19</v>
      </c>
      <c r="M84" s="14">
        <v>20</v>
      </c>
      <c r="N84" s="14">
        <v>1</v>
      </c>
      <c r="O84" s="14">
        <v>15</v>
      </c>
      <c r="P84" s="14">
        <v>0</v>
      </c>
      <c r="Q84" s="14">
        <v>5</v>
      </c>
      <c r="R84" s="49">
        <v>1E-3</v>
      </c>
      <c r="S84" s="43">
        <v>0</v>
      </c>
      <c r="T84" s="48">
        <v>4.1000000000000002E-2</v>
      </c>
      <c r="U84" s="21">
        <v>10</v>
      </c>
      <c r="V84" s="21">
        <v>0</v>
      </c>
      <c r="W84" s="21">
        <v>0</v>
      </c>
      <c r="X84" s="21">
        <f>E84+G84+I84+K84+M84+O84+Q84-S84-U84-W84</f>
        <v>95</v>
      </c>
      <c r="Y84" s="15">
        <f t="shared" si="4"/>
        <v>1.34</v>
      </c>
      <c r="Z84" s="3" t="s">
        <v>14</v>
      </c>
    </row>
    <row r="85" spans="1:26" x14ac:dyDescent="0.25">
      <c r="B85" s="37"/>
      <c r="C85" s="38"/>
      <c r="D85" s="10"/>
      <c r="E85" s="10"/>
      <c r="F85" s="10"/>
      <c r="G85" s="10"/>
      <c r="H85" s="11"/>
      <c r="I85" s="11"/>
      <c r="J85" s="10"/>
      <c r="K85" s="11"/>
      <c r="L85" s="39"/>
      <c r="M85" s="11"/>
      <c r="N85" s="11"/>
      <c r="O85" s="11"/>
      <c r="P85" s="11"/>
      <c r="Q85" s="11"/>
      <c r="R85" s="40"/>
      <c r="S85" s="11"/>
      <c r="T85" s="11"/>
      <c r="U85" s="11"/>
      <c r="V85" s="11"/>
      <c r="W85" s="11"/>
      <c r="X85" s="41"/>
      <c r="Y85" s="42"/>
    </row>
    <row r="86" spans="1:26" ht="14.25" customHeight="1" x14ac:dyDescent="0.25">
      <c r="B86" s="37"/>
      <c r="C86" s="38"/>
      <c r="D86" s="10"/>
      <c r="E86" s="10"/>
      <c r="F86" s="10"/>
      <c r="G86" s="10"/>
      <c r="H86" s="11"/>
      <c r="I86" s="11"/>
      <c r="J86" s="10"/>
      <c r="K86" s="11"/>
      <c r="L86" s="39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41"/>
      <c r="Y86" s="42"/>
    </row>
    <row r="87" spans="1:26" ht="20.25" hidden="1" customHeight="1" x14ac:dyDescent="0.25"/>
    <row r="88" spans="1:26" hidden="1" x14ac:dyDescent="0.25">
      <c r="G88" s="10"/>
      <c r="H88" s="11"/>
      <c r="I88" s="11"/>
      <c r="J88" s="10"/>
      <c r="K88" s="11"/>
    </row>
    <row r="89" spans="1:26" ht="12.75" customHeight="1" x14ac:dyDescent="0.25">
      <c r="C89" s="1" t="s">
        <v>26</v>
      </c>
      <c r="I89" s="13"/>
      <c r="J89" s="12"/>
      <c r="K89" s="13"/>
      <c r="P89" s="4" t="s">
        <v>21</v>
      </c>
    </row>
  </sheetData>
  <autoFilter ref="B12:Z84">
    <filterColumn colId="10">
      <filters>
        <filter val="65,41"/>
        <filter val="65,65"/>
        <filter val="65,89"/>
        <filter val="66,19"/>
        <filter val="66,26"/>
        <filter val="66,27"/>
        <filter val="66,35"/>
        <filter val="66,45"/>
        <filter val="66,55"/>
        <filter val="66,74"/>
        <filter val="66,79"/>
        <filter val="66,98"/>
        <filter val="67,09"/>
        <filter val="67,12"/>
        <filter val="67,27"/>
        <filter val="67,31"/>
        <filter val="67,48"/>
        <filter val="67,67"/>
        <filter val="68,08"/>
        <filter val="68,76"/>
        <filter val="69,17"/>
        <filter val="69,26"/>
        <filter val="69,30"/>
        <filter val="69,36"/>
        <filter val="69,75"/>
        <filter val="69,88"/>
        <filter val="69,97"/>
        <filter val="70,10"/>
        <filter val="70,11"/>
        <filter val="70,16"/>
        <filter val="70,23"/>
        <filter val="70,31"/>
        <filter val="70,37"/>
        <filter val="70,40"/>
        <filter val="70,44"/>
        <filter val="70,49"/>
        <filter val="70,60"/>
        <filter val="70,69"/>
        <filter val="70,83"/>
        <filter val="70,87"/>
        <filter val="70,98"/>
        <filter val="71,17"/>
        <filter val="71,20"/>
        <filter val="71,23"/>
        <filter val="71,29"/>
        <filter val="71,39"/>
        <filter val="71,42"/>
        <filter val="71,48"/>
        <filter val="71,58"/>
        <filter val="71,65"/>
        <filter val="71,78"/>
        <filter val="71,85"/>
        <filter val="72,01"/>
        <filter val="72,02"/>
        <filter val="72,05"/>
        <filter val="72,16"/>
        <filter val="72,38"/>
        <filter val="72,73"/>
        <filter val="72,76"/>
        <filter val="72,86"/>
        <filter val="72,88"/>
        <filter val="73,06"/>
        <filter val="73,40"/>
        <filter val="73,48"/>
        <filter val="73,59"/>
        <filter val="74,34"/>
        <filter val="75,36"/>
      </filters>
    </filterColumn>
    <sortState ref="B15:Z84">
      <sortCondition ref="B12:B84"/>
    </sortState>
  </autoFilter>
  <mergeCells count="17"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7:Y7"/>
    <mergeCell ref="B8:Y8"/>
    <mergeCell ref="B10:B12"/>
    <mergeCell ref="C10:C12"/>
    <mergeCell ref="D10:X10"/>
    <mergeCell ref="Y10:Y12"/>
    <mergeCell ref="V11:W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8" sqref="N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III квартал 2019г </vt:lpstr>
      <vt:lpstr>Лист2</vt:lpstr>
      <vt:lpstr>'III квартал 2019г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Величкина Елена Ивановна</cp:lastModifiedBy>
  <cp:lastPrinted>2019-07-30T07:35:21Z</cp:lastPrinted>
  <dcterms:created xsi:type="dcterms:W3CDTF">2012-04-17T13:30:50Z</dcterms:created>
  <dcterms:modified xsi:type="dcterms:W3CDTF">2020-01-29T09:17:36Z</dcterms:modified>
</cp:coreProperties>
</file>